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ter.bajtos\Desktop\Moje dokumenty\MPRV od 2019\ŠP\VOD Mliečny východ\"/>
    </mc:Choice>
  </mc:AlternateContent>
  <bookViews>
    <workbookView xWindow="0" yWindow="0" windowWidth="38400" windowHeight="16670"/>
  </bookViews>
  <sheets>
    <sheet name="Hárok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7" i="1" l="1"/>
  <c r="F27" i="1" s="1"/>
  <c r="F51" i="1"/>
  <c r="F37" i="1"/>
  <c r="F84" i="1"/>
  <c r="F74" i="1"/>
  <c r="F68" i="1"/>
  <c r="F61" i="1"/>
  <c r="F59" i="1" s="1"/>
  <c r="F43" i="1"/>
  <c r="F31" i="1"/>
  <c r="F22" i="1"/>
  <c r="F16" i="1"/>
  <c r="F9" i="1"/>
  <c r="F66" i="1" l="1"/>
  <c r="F64" i="1" s="1"/>
  <c r="E6" i="1" s="1"/>
  <c r="F12" i="1"/>
</calcChain>
</file>

<file path=xl/sharedStrings.xml><?xml version="1.0" encoding="utf-8"?>
<sst xmlns="http://schemas.openxmlformats.org/spreadsheetml/2006/main" count="115" uniqueCount="67">
  <si>
    <t>Bod 20, písm. a) Usmernenia - spoločnosť s ručením obmedzeným, akciová spoločnosť, družstvo, štátny podnik, pozemkové spoločenstvo</t>
  </si>
  <si>
    <t>i) spoločnosť účtujúca ako malá, resp. veľká účtovná jednotka v sústave podvojného účtovníctva</t>
  </si>
  <si>
    <t>Rok</t>
  </si>
  <si>
    <t>Účtovné obdobie</t>
  </si>
  <si>
    <t>Riadok súvahy</t>
  </si>
  <si>
    <t>Hodnota zo súvahy</t>
  </si>
  <si>
    <t>Stav podniku</t>
  </si>
  <si>
    <t>Bežné obdobie</t>
  </si>
  <si>
    <t xml:space="preserve">r.80 Vlastné imanie </t>
  </si>
  <si>
    <t xml:space="preserve">r.81 Základné imanie </t>
  </si>
  <si>
    <t>r.85 Emisné ážio ( aplikovateľné len pri akciových spoločnostiach, inak nevypĺnať)</t>
  </si>
  <si>
    <t>ii) spoločnosť účtujúca ako mikro účtovná jednotka v sústave podvojného účtovníctva</t>
  </si>
  <si>
    <t xml:space="preserve">Riadok súvahy/účet </t>
  </si>
  <si>
    <t xml:space="preserve">Hodnota zo súvahy/ stav  podľa účtovníctva </t>
  </si>
  <si>
    <t xml:space="preserve">r.25 Vlastné imanie </t>
  </si>
  <si>
    <t xml:space="preserve">r.26 Základné imanie </t>
  </si>
  <si>
    <t>účet 412 -  Emisné ážio ( aplikovateľné len pri akciových spoločnostiach, inak nevypĺnať)</t>
  </si>
  <si>
    <t>Žiadateľ:</t>
  </si>
  <si>
    <t>Názov projektu:</t>
  </si>
  <si>
    <t>Kód projektu:</t>
  </si>
  <si>
    <t>Je žiadateľ považovaný za podnik v ťažkostich v zmysle bodov 20 a 24 Usmernenia?</t>
  </si>
  <si>
    <t>Možno žiadateľa považovať za MSP, ktorý existuje menej ako tri roky?</t>
  </si>
  <si>
    <t>Bod 20, písm. b) Usmernenia - verejná obchodná spoločnosť, komanditná spoločnosť, fyzická osoba – podnikateľ</t>
  </si>
  <si>
    <t>r.99 Neuhradená strata minulých rokov</t>
  </si>
  <si>
    <t>r.100 VH za účtovné obdobie po zdanení (vypĺnať, len  ak je strata)</t>
  </si>
  <si>
    <t>r.80 Vlastné imanie</t>
  </si>
  <si>
    <t>účet 429 -  Neuhradená strata minulých rokov</t>
  </si>
  <si>
    <t>r.33 VH za účtovné obdobie po zdanení (vypĺnať, len  ak je strata v bežnom účtovnom období)</t>
  </si>
  <si>
    <t>r.25 Vlastné imanie</t>
  </si>
  <si>
    <t>iii) fyzická osoba - podnikateľ účtujúca v systéme jednoduchého účtovníctva</t>
  </si>
  <si>
    <t>Riadok výkazu o príjmoch a výdavkoch, a výkazu o majetku a záväzkoch</t>
  </si>
  <si>
    <t>Hodnota z výkazu o prijmoch a výdavkoch, a výkazu o majetku a záväzkoch</t>
  </si>
  <si>
    <t>r.12 Rozdiel príjmov a výdavkov</t>
  </si>
  <si>
    <t>r.21 Rozdiel majetku a záväzkov</t>
  </si>
  <si>
    <t>iv) fyzická osoba - podnikateľ uplatňujúca výdavky paušálnym percentom z dosiahnutých príjmov</t>
  </si>
  <si>
    <t>Dod 20, písm. c) - všetci žiadatelia</t>
  </si>
  <si>
    <t>Spĺňa žiadateľ kritéria zákona č. 7/2005 Z. z. o konkurze a reštrukturalizácii v znení neskorších predpisov?</t>
  </si>
  <si>
    <t>Bod 20 písm. d  Usmernenia - žiadateľ, ktorý nie je MSP</t>
  </si>
  <si>
    <t>i) žiadatelia účtujúci v systéme podvojného účtovníctva</t>
  </si>
  <si>
    <t xml:space="preserve">Vyhodnotenie </t>
  </si>
  <si>
    <t>r.101 Záväzky</t>
  </si>
  <si>
    <t>Bezprostredne predchádzajúce obdobie</t>
  </si>
  <si>
    <t xml:space="preserve"> a súčasne</t>
  </si>
  <si>
    <t>Riadok výkazu zistkov a strát</t>
  </si>
  <si>
    <t>Hodnota z výkazu ziskov a strát</t>
  </si>
  <si>
    <t>r.21 Odpisy a opr. položky</t>
  </si>
  <si>
    <t>r.39 Výnosové úroky</t>
  </si>
  <si>
    <t>r.49 Nákladové úroky (v prípade, že nie sú, vyplniť 0)</t>
  </si>
  <si>
    <t>r.56 VH pred zdanením</t>
  </si>
  <si>
    <t>ii) FO – podnikateľ účtujúci v systéme jednoduchého účtovníctva</t>
  </si>
  <si>
    <t>Bol žiadateľ vyhodnotený ako podnik v ťažkostiach PPA, resp. riadiacim orgánom?</t>
  </si>
  <si>
    <t>vypracoval:</t>
  </si>
  <si>
    <t>dňa</t>
  </si>
  <si>
    <t>kontroloval:</t>
  </si>
  <si>
    <t>v) fyzická osoba - podnikateľ, ktorý vedie daňovú evidenciu podľa §6 ods. 11 zákona 593/2003 Z. z.</t>
  </si>
  <si>
    <t>Riadok z daňového priznania typ B</t>
  </si>
  <si>
    <t>r.43 resp. r.44 Rozdiel príjmov a výdavkov</t>
  </si>
  <si>
    <t>r.3 Tabuľky č. 1a Zásoby</t>
  </si>
  <si>
    <t>r.1 Tabuľky č. 1a Zostatková cena hmotného majetku zaradeného do obchodného majetku</t>
  </si>
  <si>
    <t>r.2 Tabuľky č. 1a Zostatková cena nehmotného majetku zaradeného do obchodného majetku</t>
  </si>
  <si>
    <t>r.4 Tabuľky č. 1a Pohľadávky</t>
  </si>
  <si>
    <t>r.5 Tabuľky č. 1a Záväzky</t>
  </si>
  <si>
    <t>áno</t>
  </si>
  <si>
    <t>nie</t>
  </si>
  <si>
    <t>Áno</t>
  </si>
  <si>
    <t>Nie</t>
  </si>
  <si>
    <t>Dosiahol žiadateľ zisk v predchádzajúcom kalendárnom roku (ak je základ dane 0 uvedie sa "áno")?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</si>
</sst>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u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theme="0"/>
      <name val="Arial"/>
      <family val="2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i/>
      <sz val="10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2" borderId="1" xfId="0" applyFont="1" applyFill="1" applyBorder="1" applyProtection="1"/>
    <xf numFmtId="0" fontId="2" fillId="2" borderId="2" xfId="0" applyFont="1" applyFill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 applyProtection="1">
      <alignment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vertical="center" wrapText="1"/>
      <protection locked="0"/>
    </xf>
    <xf numFmtId="0" fontId="2" fillId="0" borderId="0" xfId="0" applyFont="1" applyBorder="1" applyProtection="1">
      <protection locked="0"/>
    </xf>
    <xf numFmtId="4" fontId="2" fillId="0" borderId="0" xfId="0" applyNumberFormat="1" applyFont="1" applyBorder="1" applyProtection="1">
      <protection locked="0"/>
    </xf>
    <xf numFmtId="0" fontId="2" fillId="0" borderId="5" xfId="0" applyNumberFormat="1" applyFont="1" applyBorder="1" applyProtection="1">
      <protection locked="0"/>
    </xf>
    <xf numFmtId="0" fontId="4" fillId="3" borderId="4" xfId="0" applyFont="1" applyFill="1" applyBorder="1" applyAlignment="1" applyProtection="1">
      <alignment horizontal="left" indent="2"/>
    </xf>
    <xf numFmtId="0" fontId="2" fillId="3" borderId="0" xfId="0" applyFont="1" applyFill="1" applyBorder="1" applyProtection="1"/>
    <xf numFmtId="0" fontId="2" fillId="0" borderId="5" xfId="0" applyFont="1" applyBorder="1" applyProtection="1">
      <protection locked="0"/>
    </xf>
    <xf numFmtId="0" fontId="4" fillId="4" borderId="6" xfId="0" applyFont="1" applyFill="1" applyBorder="1" applyAlignment="1" applyProtection="1">
      <alignment horizontal="center" vertical="center" wrapText="1"/>
    </xf>
    <xf numFmtId="0" fontId="4" fillId="4" borderId="7" xfId="0" applyFont="1" applyFill="1" applyBorder="1" applyAlignment="1" applyProtection="1">
      <alignment horizontal="center" vertical="center" wrapText="1"/>
    </xf>
    <xf numFmtId="0" fontId="4" fillId="4" borderId="8" xfId="0" applyFont="1" applyFill="1" applyBorder="1" applyAlignment="1" applyProtection="1">
      <alignment horizontal="center" vertical="center" wrapText="1"/>
    </xf>
    <xf numFmtId="0" fontId="2" fillId="0" borderId="7" xfId="0" applyFont="1" applyBorder="1" applyProtection="1"/>
    <xf numFmtId="3" fontId="2" fillId="5" borderId="7" xfId="0" applyNumberFormat="1" applyFont="1" applyFill="1" applyBorder="1" applyProtection="1"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Protection="1"/>
    <xf numFmtId="0" fontId="2" fillId="0" borderId="5" xfId="0" applyFont="1" applyBorder="1" applyAlignment="1" applyProtection="1">
      <alignment horizontal="center" vertical="center"/>
    </xf>
    <xf numFmtId="0" fontId="4" fillId="3" borderId="12" xfId="0" applyFont="1" applyFill="1" applyBorder="1" applyAlignment="1" applyProtection="1">
      <alignment horizontal="left" indent="2"/>
    </xf>
    <xf numFmtId="0" fontId="2" fillId="0" borderId="14" xfId="0" applyFont="1" applyFill="1" applyBorder="1" applyProtection="1"/>
    <xf numFmtId="3" fontId="2" fillId="5" borderId="14" xfId="0" applyNumberFormat="1" applyFont="1" applyFill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4" borderId="16" xfId="0" applyFont="1" applyFill="1" applyBorder="1" applyAlignment="1" applyProtection="1">
      <alignment horizontal="left" vertical="center" wrapText="1"/>
    </xf>
    <xf numFmtId="0" fontId="4" fillId="4" borderId="20" xfId="0" applyFont="1" applyFill="1" applyBorder="1" applyAlignment="1" applyProtection="1">
      <alignment horizontal="left" vertical="center" wrapText="1"/>
    </xf>
    <xf numFmtId="0" fontId="4" fillId="4" borderId="24" xfId="0" applyFont="1" applyFill="1" applyBorder="1" applyAlignment="1" applyProtection="1">
      <alignment horizontal="left" vertical="center" wrapText="1"/>
    </xf>
    <xf numFmtId="0" fontId="2" fillId="0" borderId="0" xfId="0" applyFont="1" applyFill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6" fillId="7" borderId="3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left" vertical="center"/>
      <protection locked="0"/>
    </xf>
    <xf numFmtId="0" fontId="4" fillId="0" borderId="28" xfId="0" applyFont="1" applyFill="1" applyBorder="1" applyAlignment="1" applyProtection="1">
      <alignment horizontal="left" vertical="center"/>
    </xf>
    <xf numFmtId="0" fontId="2" fillId="0" borderId="29" xfId="0" applyFont="1" applyFill="1" applyBorder="1" applyAlignment="1" applyProtection="1">
      <alignment vertical="center"/>
      <protection locked="0"/>
    </xf>
    <xf numFmtId="0" fontId="2" fillId="0" borderId="29" xfId="0" applyFont="1" applyFill="1" applyBorder="1" applyAlignment="1" applyProtection="1">
      <alignment horizontal="left" vertical="center"/>
      <protection locked="0"/>
    </xf>
    <xf numFmtId="0" fontId="3" fillId="5" borderId="31" xfId="0" applyFont="1" applyFill="1" applyBorder="1" applyAlignment="1" applyProtection="1">
      <alignment horizontal="center" vertical="center"/>
      <protection locked="0"/>
    </xf>
    <xf numFmtId="0" fontId="9" fillId="0" borderId="32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center" vertical="center"/>
      <protection locked="0"/>
    </xf>
    <xf numFmtId="0" fontId="2" fillId="8" borderId="0" xfId="0" applyFont="1" applyFill="1" applyProtection="1"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Protection="1"/>
    <xf numFmtId="0" fontId="2" fillId="0" borderId="0" xfId="0" applyFont="1" applyBorder="1" applyAlignment="1" applyProtection="1">
      <alignment horizontal="center" vertical="center"/>
    </xf>
    <xf numFmtId="0" fontId="1" fillId="2" borderId="2" xfId="0" applyFont="1" applyFill="1" applyBorder="1" applyProtection="1"/>
    <xf numFmtId="0" fontId="2" fillId="0" borderId="7" xfId="0" quotePrefix="1" applyFont="1" applyBorder="1" applyProtection="1"/>
    <xf numFmtId="0" fontId="2" fillId="0" borderId="7" xfId="0" applyFont="1" applyFill="1" applyBorder="1" applyProtection="1"/>
    <xf numFmtId="0" fontId="4" fillId="3" borderId="4" xfId="0" applyFont="1" applyFill="1" applyBorder="1" applyAlignment="1" applyProtection="1">
      <alignment horizontal="left" indent="1"/>
    </xf>
    <xf numFmtId="0" fontId="4" fillId="3" borderId="0" xfId="0" applyFont="1" applyFill="1" applyBorder="1" applyAlignment="1" applyProtection="1">
      <alignment horizontal="left" indent="1"/>
    </xf>
    <xf numFmtId="0" fontId="3" fillId="0" borderId="33" xfId="0" applyFont="1" applyBorder="1" applyAlignment="1" applyProtection="1">
      <alignment horizontal="left" vertical="center"/>
      <protection locked="0"/>
    </xf>
    <xf numFmtId="0" fontId="3" fillId="5" borderId="14" xfId="0" applyFont="1" applyFill="1" applyBorder="1" applyAlignment="1" applyProtection="1">
      <alignment horizontal="center" vertical="center"/>
      <protection locked="0"/>
    </xf>
    <xf numFmtId="0" fontId="3" fillId="0" borderId="35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2" fillId="0" borderId="34" xfId="0" applyFont="1" applyBorder="1" applyAlignment="1" applyProtection="1">
      <alignment vertical="center" wrapText="1"/>
    </xf>
    <xf numFmtId="0" fontId="2" fillId="0" borderId="34" xfId="0" applyFont="1" applyBorder="1" applyProtection="1"/>
    <xf numFmtId="4" fontId="2" fillId="5" borderId="14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4" fillId="3" borderId="12" xfId="0" applyFont="1" applyFill="1" applyBorder="1" applyAlignment="1" applyProtection="1">
      <alignment horizontal="left" indent="1"/>
    </xf>
    <xf numFmtId="0" fontId="10" fillId="0" borderId="4" xfId="0" applyFont="1" applyBorder="1" applyProtection="1"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Protection="1">
      <protection locked="0"/>
    </xf>
    <xf numFmtId="0" fontId="2" fillId="0" borderId="5" xfId="0" applyNumberFormat="1" applyFont="1" applyBorder="1" applyAlignment="1" applyProtection="1">
      <alignment horizontal="center" vertical="center" wrapText="1"/>
    </xf>
    <xf numFmtId="0" fontId="4" fillId="4" borderId="36" xfId="0" applyFont="1" applyFill="1" applyBorder="1" applyAlignment="1">
      <alignment wrapText="1"/>
    </xf>
    <xf numFmtId="4" fontId="2" fillId="5" borderId="28" xfId="0" applyNumberFormat="1" applyFont="1" applyFill="1" applyBorder="1" applyProtection="1">
      <protection locked="0"/>
    </xf>
    <xf numFmtId="4" fontId="2" fillId="5" borderId="30" xfId="0" applyNumberFormat="1" applyFont="1" applyFill="1" applyBorder="1" applyProtection="1">
      <protection locked="0"/>
    </xf>
    <xf numFmtId="0" fontId="4" fillId="4" borderId="37" xfId="0" applyFont="1" applyFill="1" applyBorder="1" applyAlignment="1">
      <alignment wrapText="1"/>
    </xf>
    <xf numFmtId="4" fontId="2" fillId="5" borderId="38" xfId="0" applyNumberFormat="1" applyFont="1" applyFill="1" applyBorder="1" applyProtection="1">
      <protection locked="0"/>
    </xf>
    <xf numFmtId="0" fontId="4" fillId="0" borderId="0" xfId="0" applyFont="1" applyFill="1" applyBorder="1" applyAlignment="1">
      <alignment wrapText="1"/>
    </xf>
    <xf numFmtId="0" fontId="0" fillId="0" borderId="0" xfId="0" applyFill="1" applyBorder="1" applyProtection="1">
      <protection locked="0"/>
    </xf>
    <xf numFmtId="0" fontId="2" fillId="0" borderId="29" xfId="0" applyFont="1" applyBorder="1" applyProtection="1">
      <protection locked="0"/>
    </xf>
    <xf numFmtId="0" fontId="2" fillId="0" borderId="30" xfId="0" applyFont="1" applyBorder="1" applyProtection="1">
      <protection locked="0"/>
    </xf>
    <xf numFmtId="0" fontId="2" fillId="0" borderId="39" xfId="0" applyFont="1" applyBorder="1" applyProtection="1">
      <protection locked="0"/>
    </xf>
    <xf numFmtId="0" fontId="2" fillId="0" borderId="22" xfId="0" applyFont="1" applyBorder="1" applyAlignment="1" applyProtection="1">
      <alignment horizontal="center" vertical="center" wrapText="1"/>
      <protection locked="0"/>
    </xf>
    <xf numFmtId="0" fontId="3" fillId="5" borderId="7" xfId="0" applyFont="1" applyFill="1" applyBorder="1" applyAlignment="1" applyProtection="1">
      <alignment horizontal="center" vertical="center"/>
      <protection locked="0"/>
    </xf>
    <xf numFmtId="0" fontId="1" fillId="2" borderId="42" xfId="0" applyFont="1" applyFill="1" applyBorder="1" applyProtection="1"/>
    <xf numFmtId="0" fontId="1" fillId="2" borderId="43" xfId="0" applyFont="1" applyFill="1" applyBorder="1" applyProtection="1"/>
    <xf numFmtId="0" fontId="3" fillId="2" borderId="44" xfId="0" applyFont="1" applyFill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vertical="center" wrapText="1"/>
      <protection locked="0"/>
    </xf>
    <xf numFmtId="0" fontId="2" fillId="0" borderId="45" xfId="0" applyNumberFormat="1" applyFont="1" applyBorder="1" applyProtection="1">
      <protection locked="0"/>
    </xf>
    <xf numFmtId="0" fontId="4" fillId="4" borderId="20" xfId="0" applyFont="1" applyFill="1" applyBorder="1" applyAlignment="1" applyProtection="1">
      <alignment horizontal="center" vertical="center" wrapText="1"/>
    </xf>
    <xf numFmtId="0" fontId="4" fillId="4" borderId="46" xfId="0" applyFont="1" applyFill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45" xfId="0" applyFont="1" applyBorder="1" applyAlignment="1" applyProtection="1">
      <alignment horizontal="center" vertical="center"/>
    </xf>
    <xf numFmtId="0" fontId="2" fillId="8" borderId="12" xfId="0" applyFont="1" applyFill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/>
    </xf>
    <xf numFmtId="0" fontId="2" fillId="0" borderId="45" xfId="0" applyFont="1" applyBorder="1" applyProtection="1">
      <protection locked="0"/>
    </xf>
    <xf numFmtId="0" fontId="3" fillId="0" borderId="50" xfId="0" applyFont="1" applyBorder="1" applyAlignment="1" applyProtection="1">
      <alignment horizontal="left" vertical="center"/>
      <protection locked="0"/>
    </xf>
    <xf numFmtId="0" fontId="3" fillId="0" borderId="46" xfId="0" applyFont="1" applyBorder="1" applyAlignment="1" applyProtection="1">
      <alignment horizontal="center" vertical="center"/>
    </xf>
    <xf numFmtId="0" fontId="2" fillId="0" borderId="52" xfId="0" applyFont="1" applyBorder="1" applyProtection="1"/>
    <xf numFmtId="3" fontId="2" fillId="5" borderId="52" xfId="0" applyNumberFormat="1" applyFont="1" applyFill="1" applyBorder="1" applyProtection="1">
      <protection locked="0"/>
    </xf>
    <xf numFmtId="3" fontId="2" fillId="5" borderId="17" xfId="0" applyNumberFormat="1" applyFont="1" applyFill="1" applyBorder="1" applyAlignment="1" applyProtection="1">
      <alignment horizontal="center"/>
      <protection locked="0"/>
    </xf>
    <xf numFmtId="3" fontId="2" fillId="5" borderId="18" xfId="0" applyNumberFormat="1" applyFont="1" applyFill="1" applyBorder="1" applyAlignment="1" applyProtection="1">
      <alignment horizontal="center"/>
      <protection locked="0"/>
    </xf>
    <xf numFmtId="3" fontId="2" fillId="5" borderId="19" xfId="0" applyNumberFormat="1" applyFont="1" applyFill="1" applyBorder="1" applyAlignment="1" applyProtection="1">
      <alignment horizontal="center"/>
      <protection locked="0"/>
    </xf>
    <xf numFmtId="3" fontId="2" fillId="5" borderId="21" xfId="0" applyNumberFormat="1" applyFont="1" applyFill="1" applyBorder="1" applyAlignment="1" applyProtection="1">
      <alignment horizontal="center"/>
      <protection locked="0"/>
    </xf>
    <xf numFmtId="3" fontId="2" fillId="5" borderId="22" xfId="0" applyNumberFormat="1" applyFont="1" applyFill="1" applyBorder="1" applyAlignment="1" applyProtection="1">
      <alignment horizontal="center"/>
      <protection locked="0"/>
    </xf>
    <xf numFmtId="3" fontId="2" fillId="5" borderId="23" xfId="0" applyNumberFormat="1" applyFont="1" applyFill="1" applyBorder="1" applyAlignment="1" applyProtection="1">
      <alignment horizontal="center"/>
      <protection locked="0"/>
    </xf>
    <xf numFmtId="3" fontId="2" fillId="5" borderId="25" xfId="0" applyNumberFormat="1" applyFont="1" applyFill="1" applyBorder="1" applyAlignment="1" applyProtection="1">
      <alignment horizontal="center"/>
      <protection locked="0"/>
    </xf>
    <xf numFmtId="3" fontId="2" fillId="5" borderId="26" xfId="0" applyNumberFormat="1" applyFont="1" applyFill="1" applyBorder="1" applyAlignment="1" applyProtection="1">
      <alignment horizontal="center"/>
      <protection locked="0"/>
    </xf>
    <xf numFmtId="3" fontId="2" fillId="5" borderId="27" xfId="0" applyNumberFormat="1" applyFont="1" applyFill="1" applyBorder="1" applyAlignment="1" applyProtection="1">
      <alignment horizontal="center"/>
      <protection locked="0"/>
    </xf>
    <xf numFmtId="0" fontId="5" fillId="6" borderId="28" xfId="0" applyFont="1" applyFill="1" applyBorder="1" applyAlignment="1" applyProtection="1">
      <alignment horizontal="center" vertical="center"/>
    </xf>
    <xf numFmtId="0" fontId="5" fillId="6" borderId="29" xfId="0" applyFont="1" applyFill="1" applyBorder="1" applyAlignment="1" applyProtection="1">
      <alignment horizontal="center" vertical="center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vertical="center" wrapText="1"/>
    </xf>
    <xf numFmtId="0" fontId="3" fillId="0" borderId="47" xfId="0" applyFont="1" applyBorder="1" applyAlignment="1" applyProtection="1">
      <alignment horizontal="center" vertical="center"/>
    </xf>
    <xf numFmtId="0" fontId="3" fillId="0" borderId="48" xfId="0" applyFont="1" applyBorder="1" applyAlignment="1" applyProtection="1">
      <alignment horizontal="center" vertical="center"/>
    </xf>
    <xf numFmtId="0" fontId="3" fillId="0" borderId="49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vertical="center" wrapText="1"/>
    </xf>
    <xf numFmtId="0" fontId="3" fillId="0" borderId="15" xfId="0" applyFont="1" applyBorder="1" applyAlignment="1" applyProtection="1">
      <alignment horizontal="center" vertical="center"/>
    </xf>
    <xf numFmtId="0" fontId="3" fillId="0" borderId="47" xfId="0" applyFont="1" applyBorder="1" applyAlignment="1" applyProtection="1">
      <alignment horizontal="center"/>
      <protection locked="0"/>
    </xf>
    <xf numFmtId="0" fontId="3" fillId="0" borderId="49" xfId="0" applyFont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3" fillId="0" borderId="9" xfId="0" quotePrefix="1" applyNumberFormat="1" applyFont="1" applyBorder="1" applyAlignment="1" applyProtection="1">
      <alignment horizontal="center" vertical="center" wrapText="1"/>
    </xf>
    <xf numFmtId="0" fontId="3" fillId="0" borderId="10" xfId="0" applyNumberFormat="1" applyFont="1" applyBorder="1" applyAlignment="1" applyProtection="1">
      <alignment horizontal="center" vertical="center" wrapText="1"/>
    </xf>
    <xf numFmtId="0" fontId="3" fillId="0" borderId="11" xfId="0" applyNumberFormat="1" applyFont="1" applyBorder="1" applyAlignment="1" applyProtection="1">
      <alignment horizontal="center" vertical="center" wrapText="1"/>
    </xf>
    <xf numFmtId="0" fontId="2" fillId="0" borderId="40" xfId="0" applyFont="1" applyBorder="1" applyAlignment="1" applyProtection="1">
      <alignment horizontal="left" vertical="center" wrapText="1"/>
    </xf>
    <xf numFmtId="0" fontId="2" fillId="0" borderId="41" xfId="0" applyFont="1" applyBorder="1" applyAlignment="1" applyProtection="1">
      <alignment horizontal="left" vertical="center" wrapText="1"/>
    </xf>
    <xf numFmtId="0" fontId="2" fillId="0" borderId="51" xfId="0" applyFont="1" applyBorder="1" applyAlignment="1" applyProtection="1">
      <alignment horizontal="left" vertical="center" wrapText="1"/>
    </xf>
    <xf numFmtId="0" fontId="3" fillId="0" borderId="47" xfId="0" applyFont="1" applyBorder="1" applyAlignment="1" applyProtection="1">
      <alignment horizontal="center" vertical="center"/>
      <protection locked="0"/>
    </xf>
    <xf numFmtId="0" fontId="3" fillId="0" borderId="48" xfId="0" applyFont="1" applyBorder="1" applyAlignment="1" applyProtection="1">
      <alignment horizontal="center" vertical="center"/>
      <protection locked="0"/>
    </xf>
    <xf numFmtId="0" fontId="3" fillId="0" borderId="53" xfId="0" applyFont="1" applyBorder="1" applyAlignment="1" applyProtection="1">
      <alignment horizontal="center" vertical="center"/>
      <protection locked="0"/>
    </xf>
    <xf numFmtId="0" fontId="4" fillId="0" borderId="54" xfId="0" applyFont="1" applyFill="1" applyBorder="1" applyAlignment="1" applyProtection="1">
      <alignment horizontal="center"/>
    </xf>
    <xf numFmtId="0" fontId="4" fillId="0" borderId="55" xfId="0" applyFont="1" applyFill="1" applyBorder="1" applyAlignment="1" applyProtection="1">
      <alignment horizontal="center"/>
    </xf>
    <xf numFmtId="0" fontId="4" fillId="0" borderId="56" xfId="0" applyFont="1" applyFill="1" applyBorder="1" applyAlignment="1" applyProtection="1">
      <alignment horizontal="center"/>
    </xf>
    <xf numFmtId="0" fontId="3" fillId="0" borderId="9" xfId="0" applyNumberFormat="1" applyFont="1" applyBorder="1" applyAlignment="1" applyProtection="1">
      <alignment horizontal="center" vertical="center" wrapText="1"/>
    </xf>
  </cellXfs>
  <cellStyles count="1">
    <cellStyle name="Normálna" xfId="0" builtinId="0"/>
  </cellStyles>
  <dxfs count="1"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abSelected="1" topLeftCell="A4" workbookViewId="0">
      <selection activeCell="L35" sqref="L35"/>
    </sheetView>
  </sheetViews>
  <sheetFormatPr defaultRowHeight="14.5" x14ac:dyDescent="0.35"/>
  <cols>
    <col min="1" max="1" width="1.26953125" customWidth="1"/>
    <col min="2" max="2" width="15.54296875" customWidth="1"/>
    <col min="3" max="3" width="21.1796875" customWidth="1"/>
    <col min="4" max="4" width="78" customWidth="1"/>
    <col min="5" max="5" width="37.453125" customWidth="1"/>
    <col min="6" max="6" width="19.81640625" customWidth="1"/>
    <col min="8" max="8" width="9" hidden="1" customWidth="1"/>
    <col min="9" max="9" width="0.1796875" hidden="1" customWidth="1"/>
    <col min="10" max="10" width="0.54296875" hidden="1" customWidth="1"/>
    <col min="11" max="11" width="0" hidden="1" customWidth="1"/>
  </cols>
  <sheetData>
    <row r="1" spans="1:9" ht="15" thickBot="1" x14ac:dyDescent="0.4">
      <c r="A1" s="25"/>
      <c r="B1" s="25"/>
      <c r="C1" s="25"/>
      <c r="D1" s="25"/>
      <c r="E1" s="25"/>
      <c r="F1" s="25"/>
    </row>
    <row r="2" spans="1:9" x14ac:dyDescent="0.35">
      <c r="A2" s="26"/>
      <c r="B2" s="27" t="s">
        <v>17</v>
      </c>
      <c r="C2" s="95"/>
      <c r="D2" s="96"/>
      <c r="E2" s="96"/>
      <c r="F2" s="97"/>
    </row>
    <row r="3" spans="1:9" x14ac:dyDescent="0.35">
      <c r="A3" s="26"/>
      <c r="B3" s="28" t="s">
        <v>18</v>
      </c>
      <c r="C3" s="98"/>
      <c r="D3" s="99"/>
      <c r="E3" s="99"/>
      <c r="F3" s="100"/>
    </row>
    <row r="4" spans="1:9" ht="15" thickBot="1" x14ac:dyDescent="0.4">
      <c r="A4" s="26"/>
      <c r="B4" s="29" t="s">
        <v>19</v>
      </c>
      <c r="C4" s="101"/>
      <c r="D4" s="102"/>
      <c r="E4" s="102"/>
      <c r="F4" s="103"/>
    </row>
    <row r="5" spans="1:9" ht="15" thickBot="1" x14ac:dyDescent="0.4">
      <c r="A5" s="30"/>
      <c r="B5" s="31"/>
      <c r="C5" s="32"/>
      <c r="D5" s="32"/>
      <c r="E5" s="32"/>
      <c r="F5" s="32"/>
    </row>
    <row r="6" spans="1:9" ht="16" thickBot="1" x14ac:dyDescent="0.4">
      <c r="A6" s="30"/>
      <c r="B6" s="30"/>
      <c r="C6" s="104" t="s">
        <v>20</v>
      </c>
      <c r="D6" s="105"/>
      <c r="E6" s="33" t="str">
        <f>IF(AND(F12="",F27="",F59="",F64=""),"",IF(AND(F9="Áno",F59="OK"),"NIE",IF(OR(F12="podnik v ťažkostiach",F27="podnik v ťažkostiach",F59="podnik v ťažkostiach",F64="podnik v ťažkostiach"),"ÁNO","NIE")))</f>
        <v>NIE</v>
      </c>
      <c r="F6" s="32"/>
    </row>
    <row r="7" spans="1:9" x14ac:dyDescent="0.35">
      <c r="A7" s="30"/>
      <c r="B7" s="31"/>
      <c r="C7" s="32"/>
      <c r="D7" s="32"/>
      <c r="E7" s="32"/>
      <c r="F7" s="32"/>
    </row>
    <row r="8" spans="1:9" ht="15" thickBot="1" x14ac:dyDescent="0.4">
      <c r="A8" s="30"/>
      <c r="B8" s="34"/>
      <c r="C8" s="35"/>
      <c r="D8" s="32"/>
      <c r="E8" s="32"/>
      <c r="F8" s="32"/>
      <c r="I8" t="s">
        <v>64</v>
      </c>
    </row>
    <row r="9" spans="1:9" ht="15" thickBot="1" x14ac:dyDescent="0.4">
      <c r="A9" s="30"/>
      <c r="B9" s="36" t="s">
        <v>21</v>
      </c>
      <c r="C9" s="37"/>
      <c r="D9" s="38"/>
      <c r="E9" s="39" t="s">
        <v>64</v>
      </c>
      <c r="F9" s="40" t="str">
        <f>IF(E9="","",E9)</f>
        <v>Áno</v>
      </c>
      <c r="I9" t="s">
        <v>65</v>
      </c>
    </row>
    <row r="10" spans="1:9" x14ac:dyDescent="0.35">
      <c r="A10" s="30"/>
      <c r="B10" s="41"/>
      <c r="C10" s="42"/>
      <c r="D10" s="32"/>
      <c r="E10" s="43"/>
      <c r="F10" s="44"/>
    </row>
    <row r="11" spans="1:9" ht="15" thickBot="1" x14ac:dyDescent="0.4">
      <c r="A11" s="30"/>
      <c r="B11" s="32"/>
      <c r="C11" s="32"/>
      <c r="D11" s="32"/>
      <c r="E11" s="32"/>
      <c r="F11" s="32"/>
    </row>
    <row r="12" spans="1:9" ht="16" thickTop="1" x14ac:dyDescent="0.35">
      <c r="A12" s="26"/>
      <c r="B12" s="1" t="s">
        <v>0</v>
      </c>
      <c r="C12" s="2"/>
      <c r="D12" s="3"/>
      <c r="E12" s="3"/>
      <c r="F12" s="4" t="str">
        <f>IF(AND(F16="",F22=""),"",IF(OR(F16="podnik v ťažkostiach",F22="podnik v ťažkostiach"),"podnik v ťažkostiach","OK"))</f>
        <v/>
      </c>
    </row>
    <row r="13" spans="1:9" x14ac:dyDescent="0.35">
      <c r="A13" s="45"/>
      <c r="B13" s="5"/>
      <c r="C13" s="6"/>
      <c r="D13" s="7"/>
      <c r="E13" s="8"/>
      <c r="F13" s="9"/>
    </row>
    <row r="14" spans="1:9" x14ac:dyDescent="0.35">
      <c r="A14" s="25"/>
      <c r="B14" s="10" t="s">
        <v>1</v>
      </c>
      <c r="C14" s="11"/>
      <c r="D14" s="11"/>
      <c r="E14" s="7"/>
      <c r="F14" s="12"/>
    </row>
    <row r="15" spans="1:9" x14ac:dyDescent="0.35">
      <c r="A15" s="25"/>
      <c r="B15" s="13" t="s">
        <v>2</v>
      </c>
      <c r="C15" s="14" t="s">
        <v>3</v>
      </c>
      <c r="D15" s="14" t="s">
        <v>4</v>
      </c>
      <c r="E15" s="14" t="s">
        <v>5</v>
      </c>
      <c r="F15" s="15" t="s">
        <v>6</v>
      </c>
    </row>
    <row r="16" spans="1:9" x14ac:dyDescent="0.35">
      <c r="A16" s="25"/>
      <c r="B16" s="111"/>
      <c r="C16" s="107" t="s">
        <v>7</v>
      </c>
      <c r="D16" s="16" t="s">
        <v>8</v>
      </c>
      <c r="E16" s="17"/>
      <c r="F16" s="112" t="str">
        <f>IF(AND(ISBLANK(E16),ISBLANK(E17),ISBLANK(E18)),"",IF((E16-E17-E18)&gt;=0,"OK",IF(ABS(E16-E17-E18)&gt;(0.5*(E17+E18)),"podnik v ťažkostiach","OK")))</f>
        <v/>
      </c>
    </row>
    <row r="17" spans="1:6" x14ac:dyDescent="0.35">
      <c r="A17" s="25"/>
      <c r="B17" s="111"/>
      <c r="C17" s="107"/>
      <c r="D17" s="16" t="s">
        <v>9</v>
      </c>
      <c r="E17" s="17"/>
      <c r="F17" s="113"/>
    </row>
    <row r="18" spans="1:6" x14ac:dyDescent="0.35">
      <c r="A18" s="25"/>
      <c r="B18" s="111"/>
      <c r="C18" s="107"/>
      <c r="D18" s="16" t="s">
        <v>10</v>
      </c>
      <c r="E18" s="17"/>
      <c r="F18" s="114"/>
    </row>
    <row r="19" spans="1:6" x14ac:dyDescent="0.35">
      <c r="A19" s="25"/>
      <c r="B19" s="18"/>
      <c r="C19" s="19"/>
      <c r="D19" s="20"/>
      <c r="E19" s="8"/>
      <c r="F19" s="21"/>
    </row>
    <row r="20" spans="1:6" x14ac:dyDescent="0.35">
      <c r="A20" s="25"/>
      <c r="B20" s="10" t="s">
        <v>11</v>
      </c>
      <c r="C20" s="22"/>
      <c r="D20" s="22"/>
      <c r="E20" s="7"/>
      <c r="F20" s="12"/>
    </row>
    <row r="21" spans="1:6" ht="26" x14ac:dyDescent="0.35">
      <c r="A21" s="25"/>
      <c r="B21" s="13" t="s">
        <v>2</v>
      </c>
      <c r="C21" s="14" t="s">
        <v>3</v>
      </c>
      <c r="D21" s="14" t="s">
        <v>12</v>
      </c>
      <c r="E21" s="14" t="s">
        <v>13</v>
      </c>
      <c r="F21" s="15" t="s">
        <v>6</v>
      </c>
    </row>
    <row r="22" spans="1:6" x14ac:dyDescent="0.35">
      <c r="A22" s="25"/>
      <c r="B22" s="111"/>
      <c r="C22" s="107" t="s">
        <v>7</v>
      </c>
      <c r="D22" s="16" t="s">
        <v>14</v>
      </c>
      <c r="E22" s="17"/>
      <c r="F22" s="112" t="str">
        <f>IF(AND(ISBLANK(E22),ISBLANK(E23),ISBLANK(E24)),"",IF((E22-E23-E24)&gt;=0,"OK",IF(ABS(E22-E23-E24)&gt;(0.5*(E23+E24)),"podnik v ťažkostiach","OK")))</f>
        <v/>
      </c>
    </row>
    <row r="23" spans="1:6" x14ac:dyDescent="0.35">
      <c r="A23" s="25"/>
      <c r="B23" s="111"/>
      <c r="C23" s="107"/>
      <c r="D23" s="16" t="s">
        <v>15</v>
      </c>
      <c r="E23" s="17"/>
      <c r="F23" s="113"/>
    </row>
    <row r="24" spans="1:6" ht="15" thickBot="1" x14ac:dyDescent="0.4">
      <c r="A24" s="25"/>
      <c r="B24" s="115"/>
      <c r="C24" s="116"/>
      <c r="D24" s="23" t="s">
        <v>16</v>
      </c>
      <c r="E24" s="24"/>
      <c r="F24" s="117"/>
    </row>
    <row r="25" spans="1:6" ht="15" thickTop="1" x14ac:dyDescent="0.35">
      <c r="A25" s="25"/>
      <c r="B25" s="46"/>
      <c r="C25" s="19"/>
      <c r="D25" s="47"/>
      <c r="E25" s="8"/>
      <c r="F25" s="48"/>
    </row>
    <row r="26" spans="1:6" ht="15" thickBot="1" x14ac:dyDescent="0.4">
      <c r="A26" s="25"/>
      <c r="B26" s="46"/>
      <c r="C26" s="19"/>
      <c r="D26" s="20"/>
      <c r="E26" s="8"/>
      <c r="F26" s="48"/>
    </row>
    <row r="27" spans="1:6" ht="15.5" x14ac:dyDescent="0.35">
      <c r="A27" s="25"/>
      <c r="B27" s="79" t="s">
        <v>22</v>
      </c>
      <c r="C27" s="80"/>
      <c r="D27" s="80"/>
      <c r="E27" s="80"/>
      <c r="F27" s="81" t="str">
        <f>IF(AND(F31="",F37="",F43="",F47="",F51=""),"",IF(OR(F31="podnik v ťažkostiach",F37="podnik v ťažkostiach",F43="podnik v ťažkostiach",F47="podnik v ťažkostiach",F51="podnik v ťažkostiach"),"podnik v ťažkostiach","OK"))</f>
        <v/>
      </c>
    </row>
    <row r="28" spans="1:6" x14ac:dyDescent="0.35">
      <c r="A28" s="25"/>
      <c r="B28" s="82"/>
      <c r="C28" s="6"/>
      <c r="D28" s="7"/>
      <c r="E28" s="8"/>
      <c r="F28" s="83"/>
    </row>
    <row r="29" spans="1:6" x14ac:dyDescent="0.35">
      <c r="A29" s="25"/>
      <c r="B29" s="22" t="s">
        <v>1</v>
      </c>
      <c r="C29" s="22"/>
      <c r="D29" s="22"/>
      <c r="E29" s="8"/>
      <c r="F29" s="83"/>
    </row>
    <row r="30" spans="1:6" x14ac:dyDescent="0.35">
      <c r="A30" s="25"/>
      <c r="B30" s="84" t="s">
        <v>2</v>
      </c>
      <c r="C30" s="14" t="s">
        <v>3</v>
      </c>
      <c r="D30" s="14" t="s">
        <v>4</v>
      </c>
      <c r="E30" s="14" t="s">
        <v>5</v>
      </c>
      <c r="F30" s="85" t="s">
        <v>6</v>
      </c>
    </row>
    <row r="31" spans="1:6" x14ac:dyDescent="0.35">
      <c r="A31" s="25"/>
      <c r="B31" s="106"/>
      <c r="C31" s="107" t="s">
        <v>7</v>
      </c>
      <c r="D31" s="16" t="s">
        <v>23</v>
      </c>
      <c r="E31" s="17"/>
      <c r="F31" s="108" t="str">
        <f>IF(AND(ISBLANK(E31),ISBLANK(E32),ISBLANK(E33)),"",IF((E31+E32)&gt;=0,"OK",IF(ABS(E31+E32)&gt;(0.5*E33),"podnik v ťažkostiach","OK")))</f>
        <v/>
      </c>
    </row>
    <row r="32" spans="1:6" x14ac:dyDescent="0.35">
      <c r="A32" s="25"/>
      <c r="B32" s="106"/>
      <c r="C32" s="107"/>
      <c r="D32" s="50" t="s">
        <v>24</v>
      </c>
      <c r="E32" s="17"/>
      <c r="F32" s="109"/>
    </row>
    <row r="33" spans="1:9" x14ac:dyDescent="0.35">
      <c r="A33" s="25"/>
      <c r="B33" s="106"/>
      <c r="C33" s="107"/>
      <c r="D33" s="16" t="s">
        <v>25</v>
      </c>
      <c r="E33" s="17"/>
      <c r="F33" s="110"/>
    </row>
    <row r="34" spans="1:9" x14ac:dyDescent="0.35">
      <c r="A34" s="25"/>
      <c r="B34" s="86"/>
      <c r="C34" s="19"/>
      <c r="D34" s="20"/>
      <c r="E34" s="8"/>
      <c r="F34" s="87"/>
    </row>
    <row r="35" spans="1:9" x14ac:dyDescent="0.35">
      <c r="A35" s="25"/>
      <c r="B35" s="22" t="s">
        <v>11</v>
      </c>
      <c r="C35" s="22"/>
      <c r="D35" s="22"/>
      <c r="E35" s="8"/>
      <c r="F35" s="83"/>
    </row>
    <row r="36" spans="1:9" ht="26" x14ac:dyDescent="0.35">
      <c r="A36" s="25"/>
      <c r="B36" s="84" t="s">
        <v>2</v>
      </c>
      <c r="C36" s="14" t="s">
        <v>3</v>
      </c>
      <c r="D36" s="14" t="s">
        <v>12</v>
      </c>
      <c r="E36" s="14" t="s">
        <v>13</v>
      </c>
      <c r="F36" s="85" t="s">
        <v>6</v>
      </c>
    </row>
    <row r="37" spans="1:9" x14ac:dyDescent="0.35">
      <c r="A37" s="25"/>
      <c r="B37" s="106"/>
      <c r="C37" s="107" t="s">
        <v>7</v>
      </c>
      <c r="D37" s="51" t="s">
        <v>26</v>
      </c>
      <c r="E37" s="17"/>
      <c r="F37" s="108" t="str">
        <f>IF(AND(ISBLANK(E37),ISBLANK(E38),ISBLANK(E39)),"",IF((E37+E38)&gt;=0,"OK",IF(ABS(E37+E38)&gt;(0.5*E39),"podnik v ťažkostiach","OK")))</f>
        <v/>
      </c>
    </row>
    <row r="38" spans="1:9" x14ac:dyDescent="0.35">
      <c r="A38" s="25"/>
      <c r="B38" s="106"/>
      <c r="C38" s="107"/>
      <c r="D38" s="16" t="s">
        <v>27</v>
      </c>
      <c r="E38" s="17"/>
      <c r="F38" s="109"/>
    </row>
    <row r="39" spans="1:9" x14ac:dyDescent="0.35">
      <c r="A39" s="25"/>
      <c r="B39" s="106"/>
      <c r="C39" s="107"/>
      <c r="D39" s="16" t="s">
        <v>28</v>
      </c>
      <c r="E39" s="17"/>
      <c r="F39" s="110"/>
    </row>
    <row r="40" spans="1:9" x14ac:dyDescent="0.35">
      <c r="A40" s="25"/>
      <c r="B40" s="86"/>
      <c r="C40" s="19"/>
      <c r="D40" s="20"/>
      <c r="E40" s="8"/>
      <c r="F40" s="87"/>
    </row>
    <row r="41" spans="1:9" x14ac:dyDescent="0.35">
      <c r="A41" s="25"/>
      <c r="B41" s="62" t="s">
        <v>29</v>
      </c>
      <c r="C41" s="11"/>
      <c r="D41" s="11"/>
      <c r="E41" s="7"/>
      <c r="F41" s="83"/>
    </row>
    <row r="42" spans="1:9" ht="39" x14ac:dyDescent="0.35">
      <c r="A42" s="25"/>
      <c r="B42" s="84" t="s">
        <v>2</v>
      </c>
      <c r="C42" s="14" t="s">
        <v>3</v>
      </c>
      <c r="D42" s="14" t="s">
        <v>30</v>
      </c>
      <c r="E42" s="14" t="s">
        <v>31</v>
      </c>
      <c r="F42" s="85" t="s">
        <v>6</v>
      </c>
    </row>
    <row r="43" spans="1:9" x14ac:dyDescent="0.35">
      <c r="A43" s="25"/>
      <c r="B43" s="106"/>
      <c r="C43" s="107" t="s">
        <v>7</v>
      </c>
      <c r="D43" s="51" t="s">
        <v>32</v>
      </c>
      <c r="E43" s="17"/>
      <c r="F43" s="118" t="str">
        <f>IF(AND(ISBLANK(E43),ISBLANK(E44)),"",IF(E43&gt;=0,"OK",IF(AND(E43&lt;0,E44&lt;0),"podnik v ťažkostiach",IF(ABS(E43)&gt;(0.5*E44),"podnik v ťažkostiach","OK"))))</f>
        <v/>
      </c>
    </row>
    <row r="44" spans="1:9" x14ac:dyDescent="0.35">
      <c r="A44" s="25"/>
      <c r="B44" s="106"/>
      <c r="C44" s="107"/>
      <c r="D44" s="16" t="s">
        <v>33</v>
      </c>
      <c r="E44" s="17"/>
      <c r="F44" s="119"/>
    </row>
    <row r="45" spans="1:9" x14ac:dyDescent="0.35">
      <c r="A45" s="25"/>
      <c r="B45" s="88"/>
      <c r="C45" s="19"/>
      <c r="D45" s="20"/>
      <c r="E45" s="8"/>
      <c r="F45" s="89"/>
    </row>
    <row r="46" spans="1:9" x14ac:dyDescent="0.35">
      <c r="A46" s="25"/>
      <c r="B46" s="62" t="s">
        <v>34</v>
      </c>
      <c r="C46" s="53"/>
      <c r="D46" s="53"/>
      <c r="E46" s="7"/>
      <c r="F46" s="90"/>
      <c r="I46" t="s">
        <v>62</v>
      </c>
    </row>
    <row r="47" spans="1:9" x14ac:dyDescent="0.35">
      <c r="A47" s="25"/>
      <c r="B47" s="91" t="s">
        <v>66</v>
      </c>
      <c r="C47" s="77"/>
      <c r="D47" s="77"/>
      <c r="E47" s="78"/>
      <c r="F47" s="92" t="str">
        <f>IF(E47="","",IF(E47="Nie","podnik v ťažkostiach","OK"))</f>
        <v/>
      </c>
      <c r="I47" t="s">
        <v>63</v>
      </c>
    </row>
    <row r="48" spans="1:9" x14ac:dyDescent="0.35">
      <c r="A48" s="25"/>
      <c r="B48" s="86"/>
      <c r="C48" s="19"/>
      <c r="D48" s="20"/>
      <c r="E48" s="8"/>
      <c r="F48" s="89"/>
    </row>
    <row r="49" spans="1:6" x14ac:dyDescent="0.35">
      <c r="A49" s="25"/>
      <c r="B49" s="62" t="s">
        <v>54</v>
      </c>
      <c r="C49" s="53"/>
      <c r="D49" s="53"/>
      <c r="E49" s="8"/>
      <c r="F49" s="89"/>
    </row>
    <row r="50" spans="1:6" ht="39" x14ac:dyDescent="0.35">
      <c r="A50" s="25"/>
      <c r="B50" s="84" t="s">
        <v>2</v>
      </c>
      <c r="C50" s="14" t="s">
        <v>3</v>
      </c>
      <c r="D50" s="14" t="s">
        <v>55</v>
      </c>
      <c r="E50" s="14" t="s">
        <v>31</v>
      </c>
      <c r="F50" s="85" t="s">
        <v>6</v>
      </c>
    </row>
    <row r="51" spans="1:6" x14ac:dyDescent="0.35">
      <c r="A51" s="25"/>
      <c r="B51" s="130"/>
      <c r="C51" s="124" t="s">
        <v>7</v>
      </c>
      <c r="D51" s="51" t="s">
        <v>56</v>
      </c>
      <c r="E51" s="17"/>
      <c r="F51" s="127" t="str">
        <f>IF(AND(ISBLANK(E51),ISBLANK(E52)*ISBLANK(E53),ISBLANK(E54),ISBLANK(E55),ISBLANK(E56)),"",IF(E51&gt;=0,"OK",IF(ABS(E51)&gt;(0.5*(E52+E53+E54+E55-E56)),"podnik v ťažkostiach","OK")))</f>
        <v/>
      </c>
    </row>
    <row r="52" spans="1:6" x14ac:dyDescent="0.35">
      <c r="A52" s="25"/>
      <c r="B52" s="131"/>
      <c r="C52" s="125"/>
      <c r="D52" s="16" t="s">
        <v>58</v>
      </c>
      <c r="E52" s="17"/>
      <c r="F52" s="128"/>
    </row>
    <row r="53" spans="1:6" x14ac:dyDescent="0.35">
      <c r="A53" s="25"/>
      <c r="B53" s="131"/>
      <c r="C53" s="125"/>
      <c r="D53" s="16" t="s">
        <v>59</v>
      </c>
      <c r="E53" s="17"/>
      <c r="F53" s="128"/>
    </row>
    <row r="54" spans="1:6" x14ac:dyDescent="0.35">
      <c r="A54" s="25"/>
      <c r="B54" s="131"/>
      <c r="C54" s="125"/>
      <c r="D54" s="16" t="s">
        <v>57</v>
      </c>
      <c r="E54" s="17"/>
      <c r="F54" s="128"/>
    </row>
    <row r="55" spans="1:6" x14ac:dyDescent="0.35">
      <c r="A55" s="25"/>
      <c r="B55" s="131"/>
      <c r="C55" s="125"/>
      <c r="D55" s="16" t="s">
        <v>60</v>
      </c>
      <c r="E55" s="17"/>
      <c r="F55" s="128"/>
    </row>
    <row r="56" spans="1:6" ht="15" thickBot="1" x14ac:dyDescent="0.4">
      <c r="A56" s="25"/>
      <c r="B56" s="132"/>
      <c r="C56" s="126"/>
      <c r="D56" s="93" t="s">
        <v>61</v>
      </c>
      <c r="E56" s="94"/>
      <c r="F56" s="129"/>
    </row>
    <row r="57" spans="1:6" x14ac:dyDescent="0.35">
      <c r="A57" s="25"/>
      <c r="B57" s="46"/>
      <c r="C57" s="19"/>
      <c r="D57" s="20"/>
      <c r="E57" s="8"/>
      <c r="F57" s="57"/>
    </row>
    <row r="58" spans="1:6" ht="15" thickBot="1" x14ac:dyDescent="0.4">
      <c r="A58" s="25"/>
      <c r="B58" s="46"/>
      <c r="C58" s="19"/>
      <c r="D58" s="20"/>
      <c r="E58" s="8"/>
      <c r="F58" s="48"/>
    </row>
    <row r="59" spans="1:6" ht="16" thickTop="1" x14ac:dyDescent="0.35">
      <c r="A59" s="25"/>
      <c r="B59" s="1" t="s">
        <v>35</v>
      </c>
      <c r="C59" s="49"/>
      <c r="D59" s="49"/>
      <c r="E59" s="49"/>
      <c r="F59" s="4" t="str">
        <f>IF(F61="","",IF(F61="OK","OK","podnik v ťažkostiach"))</f>
        <v/>
      </c>
    </row>
    <row r="60" spans="1:6" x14ac:dyDescent="0.35">
      <c r="A60" s="25"/>
      <c r="B60" s="18"/>
      <c r="C60" s="19"/>
      <c r="D60" s="20"/>
      <c r="E60" s="8"/>
      <c r="F60" s="21"/>
    </row>
    <row r="61" spans="1:6" ht="15" thickBot="1" x14ac:dyDescent="0.4">
      <c r="A61" s="25"/>
      <c r="B61" s="54" t="s">
        <v>36</v>
      </c>
      <c r="C61" s="58"/>
      <c r="D61" s="59"/>
      <c r="E61" s="60"/>
      <c r="F61" s="56" t="str">
        <f>IF(E61="","",IF(E61="Áno","podnik v ťažkostiach","OK"))</f>
        <v/>
      </c>
    </row>
    <row r="62" spans="1:6" ht="15" thickTop="1" x14ac:dyDescent="0.35">
      <c r="A62" s="25"/>
      <c r="B62" s="46"/>
      <c r="C62" s="19"/>
      <c r="D62" s="20"/>
      <c r="E62" s="8"/>
      <c r="F62" s="48"/>
    </row>
    <row r="63" spans="1:6" ht="15" thickBot="1" x14ac:dyDescent="0.4">
      <c r="A63" s="25"/>
      <c r="B63" s="46"/>
      <c r="C63" s="19"/>
      <c r="D63" s="20"/>
      <c r="E63" s="8"/>
      <c r="F63" s="48"/>
    </row>
    <row r="64" spans="1:6" ht="16" thickTop="1" x14ac:dyDescent="0.35">
      <c r="A64" s="25"/>
      <c r="B64" s="1" t="s">
        <v>37</v>
      </c>
      <c r="C64" s="49"/>
      <c r="D64" s="49"/>
      <c r="E64" s="49"/>
      <c r="F64" s="4" t="str">
        <f>IF(AND(F68="",F74="",F84=""),"",IF(F66="CHYBA","",IF(OR(F66="podnik v ťažkostiach",F84="podnik v ťažkostiach"),"podnik v ťažkostiach","OK")))</f>
        <v>OK</v>
      </c>
    </row>
    <row r="65" spans="1:6" x14ac:dyDescent="0.35">
      <c r="A65" s="25"/>
      <c r="B65" s="61"/>
      <c r="C65" s="7"/>
      <c r="D65" s="7"/>
      <c r="E65" s="7"/>
      <c r="F65" s="12"/>
    </row>
    <row r="66" spans="1:6" x14ac:dyDescent="0.35">
      <c r="A66" s="25"/>
      <c r="B66" s="52" t="s">
        <v>38</v>
      </c>
      <c r="C66" s="62"/>
      <c r="D66" s="62"/>
      <c r="E66" s="14" t="s">
        <v>39</v>
      </c>
      <c r="F66" s="15" t="str">
        <f>IF(AND(F68="",F74=""),"",IF(AND(F68="podnik v ťažkostiach",F74="podnik v ťažkostiach"),"podnik v ťažkostiach",IF(AND(F68="podnik v ťažkostiach",F74="OK"),"OK",IF(AND(F68="podnik v ťažkostiach",F74="neaplikovateľné"),"podnik v ťažkostiach",IF(AND(F68="OK",F74="OK"),"OK",IF(AND(F68="OK",F74="podnik v ťažkostiach"),"OK",IF(AND(F68="OK",F74="neaplikovateľné"),"OK","CHYBA")))))))</f>
        <v/>
      </c>
    </row>
    <row r="67" spans="1:6" x14ac:dyDescent="0.35">
      <c r="A67" s="25"/>
      <c r="B67" s="13" t="s">
        <v>2</v>
      </c>
      <c r="C67" s="14" t="s">
        <v>3</v>
      </c>
      <c r="D67" s="14" t="s">
        <v>4</v>
      </c>
      <c r="E67" s="14" t="s">
        <v>5</v>
      </c>
      <c r="F67" s="15" t="s">
        <v>6</v>
      </c>
    </row>
    <row r="68" spans="1:6" x14ac:dyDescent="0.35">
      <c r="A68" s="25"/>
      <c r="B68" s="111"/>
      <c r="C68" s="107" t="s">
        <v>7</v>
      </c>
      <c r="D68" s="16" t="s">
        <v>25</v>
      </c>
      <c r="E68" s="17"/>
      <c r="F68" s="133" t="str">
        <f>IF(AND(ISBLANK(E68),ISBLANK(E69),ISBLANK(E70),ISBLANK(E71)),"",IF(ISERROR(AND(E69/E68&gt;7.5,E71/E70&gt;7.5)),"OK",IF(AND(E69/E68&gt;7.5,E71/E70&gt;7.5),"podnik v ťažkostiach","OK")))</f>
        <v/>
      </c>
    </row>
    <row r="69" spans="1:6" x14ac:dyDescent="0.35">
      <c r="A69" s="25"/>
      <c r="B69" s="120"/>
      <c r="C69" s="107"/>
      <c r="D69" s="16" t="s">
        <v>40</v>
      </c>
      <c r="E69" s="17"/>
      <c r="F69" s="122"/>
    </row>
    <row r="70" spans="1:6" x14ac:dyDescent="0.35">
      <c r="A70" s="25"/>
      <c r="B70" s="111"/>
      <c r="C70" s="107" t="s">
        <v>41</v>
      </c>
      <c r="D70" s="16" t="s">
        <v>25</v>
      </c>
      <c r="E70" s="17"/>
      <c r="F70" s="122"/>
    </row>
    <row r="71" spans="1:6" x14ac:dyDescent="0.35">
      <c r="A71" s="25"/>
      <c r="B71" s="120"/>
      <c r="C71" s="107"/>
      <c r="D71" s="16" t="s">
        <v>40</v>
      </c>
      <c r="E71" s="17"/>
      <c r="F71" s="123"/>
    </row>
    <row r="72" spans="1:6" x14ac:dyDescent="0.35">
      <c r="A72" s="25"/>
      <c r="B72" s="63" t="s">
        <v>42</v>
      </c>
      <c r="C72" s="7"/>
      <c r="D72" s="7"/>
      <c r="E72" s="7"/>
      <c r="F72" s="12"/>
    </row>
    <row r="73" spans="1:6" x14ac:dyDescent="0.35">
      <c r="A73" s="25"/>
      <c r="B73" s="13" t="s">
        <v>2</v>
      </c>
      <c r="C73" s="14" t="s">
        <v>3</v>
      </c>
      <c r="D73" s="14" t="s">
        <v>43</v>
      </c>
      <c r="E73" s="14" t="s">
        <v>44</v>
      </c>
      <c r="F73" s="15" t="s">
        <v>6</v>
      </c>
    </row>
    <row r="74" spans="1:6" x14ac:dyDescent="0.35">
      <c r="A74" s="25"/>
      <c r="B74" s="111"/>
      <c r="C74" s="107" t="s">
        <v>7</v>
      </c>
      <c r="D74" s="16" t="s">
        <v>45</v>
      </c>
      <c r="E74" s="17"/>
      <c r="F74" s="121" t="str">
        <f>IF(AND(ISBLANK(E74),ISBLANK(E75),ISBLANK(E76),ISBLANK(E77),ISBLANK(E78),ISBLANK(E79),ISBLANK(E80),ISBLANK(E81)),"",IF(OR(E76=0,E80=0),"neaplikovateľné",IF(AND(((E77+E76-E75+E74)/E76)&lt;1,((E81+E80-E79+E78)/E80)&lt;1),"podnik v ťažkostiach","OK")))</f>
        <v/>
      </c>
    </row>
    <row r="75" spans="1:6" x14ac:dyDescent="0.35">
      <c r="A75" s="25"/>
      <c r="B75" s="120"/>
      <c r="C75" s="107"/>
      <c r="D75" s="16" t="s">
        <v>46</v>
      </c>
      <c r="E75" s="17"/>
      <c r="F75" s="122"/>
    </row>
    <row r="76" spans="1:6" x14ac:dyDescent="0.35">
      <c r="A76" s="25"/>
      <c r="B76" s="120"/>
      <c r="C76" s="107"/>
      <c r="D76" s="16" t="s">
        <v>47</v>
      </c>
      <c r="E76" s="17"/>
      <c r="F76" s="122"/>
    </row>
    <row r="77" spans="1:6" x14ac:dyDescent="0.35">
      <c r="A77" s="25"/>
      <c r="B77" s="120"/>
      <c r="C77" s="107"/>
      <c r="D77" s="16" t="s">
        <v>48</v>
      </c>
      <c r="E77" s="17"/>
      <c r="F77" s="122"/>
    </row>
    <row r="78" spans="1:6" x14ac:dyDescent="0.35">
      <c r="A78" s="25"/>
      <c r="B78" s="111"/>
      <c r="C78" s="107" t="s">
        <v>41</v>
      </c>
      <c r="D78" s="16" t="s">
        <v>45</v>
      </c>
      <c r="E78" s="17"/>
      <c r="F78" s="122"/>
    </row>
    <row r="79" spans="1:6" x14ac:dyDescent="0.35">
      <c r="A79" s="25"/>
      <c r="B79" s="120"/>
      <c r="C79" s="107"/>
      <c r="D79" s="16" t="s">
        <v>46</v>
      </c>
      <c r="E79" s="17"/>
      <c r="F79" s="122"/>
    </row>
    <row r="80" spans="1:6" x14ac:dyDescent="0.35">
      <c r="A80" s="25"/>
      <c r="B80" s="120"/>
      <c r="C80" s="107"/>
      <c r="D80" s="16" t="s">
        <v>47</v>
      </c>
      <c r="E80" s="17"/>
      <c r="F80" s="122"/>
    </row>
    <row r="81" spans="1:6" x14ac:dyDescent="0.35">
      <c r="A81" s="25"/>
      <c r="B81" s="120"/>
      <c r="C81" s="107"/>
      <c r="D81" s="16" t="s">
        <v>48</v>
      </c>
      <c r="E81" s="17"/>
      <c r="F81" s="123"/>
    </row>
    <row r="82" spans="1:6" x14ac:dyDescent="0.35">
      <c r="A82" s="25"/>
      <c r="B82" s="64"/>
      <c r="C82" s="19"/>
      <c r="D82" s="20"/>
      <c r="E82" s="65"/>
      <c r="F82" s="66"/>
    </row>
    <row r="83" spans="1:6" x14ac:dyDescent="0.35">
      <c r="A83" s="25"/>
      <c r="B83" s="52" t="s">
        <v>49</v>
      </c>
      <c r="C83" s="62"/>
      <c r="D83" s="62"/>
      <c r="E83" s="65"/>
      <c r="F83" s="66"/>
    </row>
    <row r="84" spans="1:6" ht="15" thickBot="1" x14ac:dyDescent="0.4">
      <c r="A84" s="25"/>
      <c r="B84" s="54" t="s">
        <v>50</v>
      </c>
      <c r="C84" s="58"/>
      <c r="D84" s="59"/>
      <c r="E84" s="55" t="s">
        <v>65</v>
      </c>
      <c r="F84" s="56" t="str">
        <f>IF(E84="","",IF(E84="Áno","podnik v ťažkostiach","OK"))</f>
        <v>OK</v>
      </c>
    </row>
    <row r="85" spans="1:6" ht="15" thickTop="1" x14ac:dyDescent="0.35">
      <c r="A85" s="25"/>
      <c r="B85" s="25"/>
      <c r="C85" s="25"/>
      <c r="D85" s="25"/>
      <c r="E85" s="25"/>
      <c r="F85" s="25"/>
    </row>
    <row r="86" spans="1:6" ht="15" thickBot="1" x14ac:dyDescent="0.4">
      <c r="A86" s="25"/>
      <c r="B86" s="25"/>
      <c r="C86" s="25"/>
      <c r="D86" s="25"/>
      <c r="E86" s="25"/>
      <c r="F86" s="25"/>
    </row>
    <row r="87" spans="1:6" ht="15" thickBot="1" x14ac:dyDescent="0.4">
      <c r="A87" s="25"/>
      <c r="B87" s="67" t="s">
        <v>51</v>
      </c>
      <c r="C87" s="68"/>
      <c r="D87" s="69"/>
      <c r="E87" s="25"/>
      <c r="F87" s="25"/>
    </row>
    <row r="88" spans="1:6" ht="15" thickBot="1" x14ac:dyDescent="0.4">
      <c r="A88" s="25"/>
      <c r="B88" s="70" t="s">
        <v>52</v>
      </c>
      <c r="C88" s="71"/>
      <c r="D88" s="69"/>
      <c r="E88" s="25"/>
      <c r="F88" s="25"/>
    </row>
    <row r="89" spans="1:6" ht="15" thickBot="1" x14ac:dyDescent="0.4">
      <c r="A89" s="25"/>
      <c r="B89" s="72"/>
      <c r="C89" s="73"/>
      <c r="D89" s="25"/>
      <c r="E89" s="25"/>
      <c r="F89" s="25"/>
    </row>
    <row r="90" spans="1:6" ht="15" thickBot="1" x14ac:dyDescent="0.4">
      <c r="A90" s="25"/>
      <c r="B90" s="67" t="s">
        <v>53</v>
      </c>
      <c r="C90" s="74"/>
      <c r="D90" s="75"/>
      <c r="E90" s="25"/>
      <c r="F90" s="25"/>
    </row>
    <row r="91" spans="1:6" ht="15" thickBot="1" x14ac:dyDescent="0.4">
      <c r="A91" s="25"/>
      <c r="B91" s="70" t="s">
        <v>52</v>
      </c>
      <c r="C91" s="76"/>
      <c r="D91" s="75"/>
      <c r="E91" s="25"/>
      <c r="F91" s="25"/>
    </row>
  </sheetData>
  <mergeCells count="32">
    <mergeCell ref="C51:C56"/>
    <mergeCell ref="F51:F56"/>
    <mergeCell ref="B51:B56"/>
    <mergeCell ref="B68:B69"/>
    <mergeCell ref="C68:C69"/>
    <mergeCell ref="F68:F71"/>
    <mergeCell ref="B70:B71"/>
    <mergeCell ref="C70:C71"/>
    <mergeCell ref="B74:B77"/>
    <mergeCell ref="C74:C77"/>
    <mergeCell ref="F74:F81"/>
    <mergeCell ref="B78:B81"/>
    <mergeCell ref="C78:C81"/>
    <mergeCell ref="B37:B39"/>
    <mergeCell ref="C37:C39"/>
    <mergeCell ref="F37:F39"/>
    <mergeCell ref="B43:B44"/>
    <mergeCell ref="C43:C44"/>
    <mergeCell ref="F43:F44"/>
    <mergeCell ref="C2:F2"/>
    <mergeCell ref="C3:F3"/>
    <mergeCell ref="C4:F4"/>
    <mergeCell ref="C6:D6"/>
    <mergeCell ref="B31:B33"/>
    <mergeCell ref="C31:C33"/>
    <mergeCell ref="F31:F33"/>
    <mergeCell ref="B16:B18"/>
    <mergeCell ref="C16:C18"/>
    <mergeCell ref="F16:F18"/>
    <mergeCell ref="B22:B24"/>
    <mergeCell ref="C22:C24"/>
    <mergeCell ref="F22:F24"/>
  </mergeCells>
  <conditionalFormatting sqref="E6">
    <cfRule type="cellIs" dxfId="0" priority="1" operator="equal">
      <formula>"NIE"</formula>
    </cfRule>
  </conditionalFormatting>
  <dataValidations count="4">
    <dataValidation type="list" allowBlank="1" showInputMessage="1" showErrorMessage="1" errorTitle="Chyba" error="Vyberte možnosť Áno alebo Nie" sqref="E84">
      <formula1>$I$8:$I$9</formula1>
    </dataValidation>
    <dataValidation type="list" allowBlank="1" showInputMessage="1" showErrorMessage="1" errorTitle="Chyba" error="Vyberte možnosť Áno alebo Nie" sqref="E10">
      <formula1>$A$2:$A$4</formula1>
    </dataValidation>
    <dataValidation type="list" allowBlank="1" showInputMessage="1" showErrorMessage="1" errorTitle="Chyba" error="Vyberte možnosť Áno alebo Nie" sqref="E47">
      <formula1>$I$46:$I$47</formula1>
    </dataValidation>
    <dataValidation type="list" allowBlank="1" showInputMessage="1" showErrorMessage="1" errorTitle="Chyba" error="Vyberte možnosť Áno alebo Nie" sqref="E9 E61">
      <formula1>$I$8:$I$9</formula1>
    </dataValidation>
  </dataValidations>
  <pageMargins left="0.7" right="0.7" top="0.75" bottom="0.75" header="0.3" footer="0.3"/>
  <pageSetup paperSize="9" orientation="portrait" r:id="rId1"/>
  <ignoredErrors>
    <ignoredError sqref="F5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Bajtoš Peter</dc:creator>
  <cp:lastModifiedBy>Bajtoš Peter</cp:lastModifiedBy>
  <dcterms:created xsi:type="dcterms:W3CDTF">2019-11-12T13:52:41Z</dcterms:created>
  <dcterms:modified xsi:type="dcterms:W3CDTF">2025-05-13T12:43:10Z</dcterms:modified>
</cp:coreProperties>
</file>