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showInkAnnotation="0"/>
  <mc:AlternateContent xmlns:mc="http://schemas.openxmlformats.org/markup-compatibility/2006">
    <mc:Choice Requires="x15">
      <x15ac:absPath xmlns:x15ac="http://schemas.microsoft.com/office/spreadsheetml/2010/11/ac" url="https://envirofondsk-my.sharepoint.com/personal/antalova_envirofond_sk/Documents/Pracovná plocha/"/>
    </mc:Choice>
  </mc:AlternateContent>
  <xr:revisionPtr revIDLastSave="247" documentId="13_ncr:1_{4B234EEB-687B-4904-96E5-7009DEFF0264}" xr6:coauthVersionLast="47" xr6:coauthVersionMax="47" xr10:uidLastSave="{34BEFD46-6649-4CFB-8603-B42F5A3B92E0}"/>
  <bookViews>
    <workbookView xWindow="-120" yWindow="-120" windowWidth="29040" windowHeight="15720" xr2:uid="{00000000-000D-0000-FFFF-FFFF00000000}"/>
  </bookViews>
  <sheets>
    <sheet name="Rozpočet projektu" sheetId="30" r:id="rId1"/>
    <sheet name="Inštrukcie k vypĺňaniu" sheetId="32" r:id="rId2"/>
    <sheet name="Číselníky" sheetId="31" r:id="rId3"/>
  </sheets>
  <externalReferences>
    <externalReference r:id="rId4"/>
  </externalReferences>
  <definedNames>
    <definedName name="_ftn1" localSheetId="2">Číselníky!$E$15</definedName>
    <definedName name="_ftn2" localSheetId="2">Číselníky!$E$16</definedName>
    <definedName name="_ftn3" localSheetId="2">Číselníky!#REF!</definedName>
    <definedName name="_ftnref1" localSheetId="2">Číselníky!$E$6</definedName>
    <definedName name="_ftnref2" localSheetId="2">Číselníky!$E$12</definedName>
    <definedName name="_ftnref3" localSheetId="2">Číselníky!$E$13</definedName>
    <definedName name="A">#REF!</definedName>
    <definedName name="aaa">#REF!</definedName>
    <definedName name="aaaa">#REF!</definedName>
    <definedName name="aaaaa">#REF!</definedName>
    <definedName name="aaab">#REF!</definedName>
    <definedName name="aab">#REF!</definedName>
    <definedName name="AABCS">#REF!</definedName>
    <definedName name="aac">#REF!</definedName>
    <definedName name="aad">#REF!</definedName>
    <definedName name="abc">#REF!</definedName>
    <definedName name="ABCD">#REF!</definedName>
    <definedName name="abcdf">#REF!</definedName>
    <definedName name="abdfbdfb">#REF!</definedName>
    <definedName name="adsfasdf">#REF!</definedName>
    <definedName name="aeba">#REF!</definedName>
    <definedName name="agagAWRE">#REF!</definedName>
    <definedName name="asd">#REF!</definedName>
    <definedName name="asdf">#REF!</definedName>
    <definedName name="asdfasdfa">#REF!</definedName>
    <definedName name="asdfg">#REF!</definedName>
    <definedName name="asdfgd">#REF!</definedName>
    <definedName name="asdsdfghhj">#REF!</definedName>
    <definedName name="ASFDAS">#REF!</definedName>
    <definedName name="ASGBRTDJTYJS">#REF!</definedName>
    <definedName name="azxsd">#REF!</definedName>
    <definedName name="B">#REF!</definedName>
    <definedName name="bbb">#REF!</definedName>
    <definedName name="BBBB">#REF!</definedName>
    <definedName name="bcd">#REF!</definedName>
    <definedName name="bcvbxc">#REF!</definedName>
    <definedName name="BDSFGBGDMNDHFN">#REF!</definedName>
    <definedName name="bfdb">#REF!</definedName>
    <definedName name="bfe">#REF!</definedName>
    <definedName name="BGDFJMYTDNSAB">#REF!</definedName>
    <definedName name="bnm">#REF!</definedName>
    <definedName name="BNMM">#REF!</definedName>
    <definedName name="brunyu">#REF!</definedName>
    <definedName name="BSDGBSHSHSFGHDFJDGJN">#REF!</definedName>
    <definedName name="BSFNGJMYTDJNS">#REF!</definedName>
    <definedName name="BSNHGMJYHMDG">#REF!</definedName>
    <definedName name="btrybr">#REF!</definedName>
    <definedName name="bvdsbfgnghcmymntden">#REF!</definedName>
    <definedName name="bzbzxb">#REF!</definedName>
    <definedName name="cbnxfjfxgn">#REF!</definedName>
    <definedName name="cbvxcb">#REF!</definedName>
    <definedName name="cc">#REF!</definedName>
    <definedName name="ccc">#REF!</definedName>
    <definedName name="CVBN">#REF!</definedName>
    <definedName name="D">#REF!</definedName>
    <definedName name="DBFGJHMFYKMDN">#REF!</definedName>
    <definedName name="DBFNBSRBAJN">#REF!</definedName>
    <definedName name="dda">#REF!</definedName>
    <definedName name="ddb">#REF!</definedName>
    <definedName name="ddc">#REF!</definedName>
    <definedName name="ddd">#REF!</definedName>
    <definedName name="ddddf">#REF!</definedName>
    <definedName name="dde">#REF!</definedName>
    <definedName name="dfbfdjymntysdn">#REF!</definedName>
    <definedName name="dfcxb">#REF!</definedName>
    <definedName name="DFG">#REF!</definedName>
    <definedName name="DFGNDGMGD">#REF!</definedName>
    <definedName name="dfgsdg">#REF!</definedName>
    <definedName name="dfgsdgsd">#REF!</definedName>
    <definedName name="dfhdfh">#REF!</definedName>
    <definedName name="dfhdhjdkjhkdn">#REF!</definedName>
    <definedName name="dfhjd">#REF!</definedName>
    <definedName name="dfhrthre">#REF!</definedName>
    <definedName name="dfjkf">#REF!</definedName>
    <definedName name="DGDFKLGJMOIEGMRWPRIOEGMDFG">#REF!</definedName>
    <definedName name="dhrsh">#REF!</definedName>
    <definedName name="DPH" localSheetId="0">'Rozpočet projektu'!#REF!</definedName>
    <definedName name="DPH">#REF!</definedName>
    <definedName name="dsbadbfgnbfsnas">#REF!</definedName>
    <definedName name="dsbfdsgnbfnbd">#REF!</definedName>
    <definedName name="dsbga">#REF!</definedName>
    <definedName name="dsgdsgrgb">#REF!</definedName>
    <definedName name="E">#REF!</definedName>
    <definedName name="ebdoivasdúoivpmdpofisbjhioadmvSA">#REF!</definedName>
    <definedName name="eedgd">#REF!</definedName>
    <definedName name="eee">#REF!</definedName>
    <definedName name="eghrthbdxbn">#REF!</definedName>
    <definedName name="EHEYHETHETHETH">#REF!</definedName>
    <definedName name="EHTYNGHNFGDMNFGM">#REF!</definedName>
    <definedName name="eoirptgupwoeriug">#REF!</definedName>
    <definedName name="erbrgfvrv">#REF!</definedName>
    <definedName name="eriguerpaiovjm">#REF!</definedName>
    <definedName name="ERQWRYGERWGSDBSV">#REF!</definedName>
    <definedName name="ert">#REF!</definedName>
    <definedName name="ertuywyutyiuj">#REF!</definedName>
    <definedName name="ERTY">#REF!</definedName>
    <definedName name="ertyreue">#REF!</definedName>
    <definedName name="erwqre">#REF!</definedName>
    <definedName name="etye">#REF!</definedName>
    <definedName name="eyery">#REF!</definedName>
    <definedName name="F">#REF!</definedName>
    <definedName name="FDHJKTESJYSJTKJTD">#REF!</definedName>
    <definedName name="fff">#REF!</definedName>
    <definedName name="fffgsgfs">#REF!</definedName>
    <definedName name="FGBDMGGHMNS">#REF!</definedName>
    <definedName name="fgbfjnhgdnsdanbmyjmned">#REF!</definedName>
    <definedName name="fghjf">#REF!</definedName>
    <definedName name="fgmghfmgfmhjmhjm">#REF!</definedName>
    <definedName name="fhshgfbnxncnc">#REF!</definedName>
    <definedName name="fsdafsdfasgvasdfg">#REF!</definedName>
    <definedName name="G">#REF!</definedName>
    <definedName name="gaz">#REF!</definedName>
    <definedName name="gdfbngr">#REF!</definedName>
    <definedName name="GEGIOJEPOIRFGJMEBHKLDBMSD">#REF!</definedName>
    <definedName name="GFBDBFBDSFBDN">#REF!</definedName>
    <definedName name="gfdgsdgf">#REF!</definedName>
    <definedName name="gfnumyum">#REF!</definedName>
    <definedName name="ggg">#REF!</definedName>
    <definedName name="ghghjgh" localSheetId="0">#REF!</definedName>
    <definedName name="ghghjgh">#REF!</definedName>
    <definedName name="GHJ">#REF!</definedName>
    <definedName name="ghjgmj">#REF!</definedName>
    <definedName name="ghjgn">#REF!</definedName>
    <definedName name="ghkm">#REF!</definedName>
    <definedName name="ghsd">#REF!</definedName>
    <definedName name="gidsjôoejm">#REF!</definedName>
    <definedName name="gmhh">#REF!</definedName>
    <definedName name="godfpijbiúrkbpoasdfjivpoikboiqejvúépiaejv">#REF!</definedName>
    <definedName name="gveroigupierjgvoidafpjgvpodsfgb">#REF!</definedName>
    <definedName name="H">#REF!</definedName>
    <definedName name="hfbnnfnsfnfzx">#REF!</definedName>
    <definedName name="hgggg">#REF!</definedName>
    <definedName name="hgnrmbp">#REF!</definedName>
    <definedName name="hhhfhgfg">#REF!</definedName>
    <definedName name="hhhh">#REF!</definedName>
    <definedName name="HIDEa">'[1]Rozpočet B1 - Value for Money'!#REF!</definedName>
    <definedName name="HIDEabc">'[1]Sumárny prehľad MU'!#REF!</definedName>
    <definedName name="HIDEb">'[1]Rozpočet B1 - Value for Money'!#REF!</definedName>
    <definedName name="HIDEc">'[1]Rozpočet B1 - Value for Money'!#REF!</definedName>
    <definedName name="hjkhj">#REF!</definedName>
    <definedName name="hjkz" localSheetId="0">#REF!</definedName>
    <definedName name="hjkz">#REF!</definedName>
    <definedName name="HJMGHMGHJM">#REF!</definedName>
    <definedName name="hlhj">#REF!</definedName>
    <definedName name="hngn">#REF!</definedName>
    <definedName name="ijk">#REF!</definedName>
    <definedName name="io">#REF!</definedName>
    <definedName name="IOWUROQWUROQ">#REF!</definedName>
    <definedName name="jjjjjj">#REF!</definedName>
    <definedName name="jtejjywej">#REF!</definedName>
    <definedName name="jumnuymyn">#REF!</definedName>
    <definedName name="kjkjhkg">#REF!</definedName>
    <definedName name="KJNBHKGUBUTFUYHBOI">#REF!</definedName>
    <definedName name="kjpoijp">#REF!</definedName>
    <definedName name="kkk">#REF!</definedName>
    <definedName name="KKKK">#REF!</definedName>
    <definedName name="klmkojpoijmkompo">#REF!</definedName>
    <definedName name="klmvpiojwempviojneqvpoewv">#REF!</definedName>
    <definedName name="ktkyetdyj">#REF!</definedName>
    <definedName name="LIE">#REF!</definedName>
    <definedName name="LLL">#REF!</definedName>
    <definedName name="llll">#REF!</definedName>
    <definedName name="mbnrnbxfb">#REF!</definedName>
    <definedName name="mfm">#REF!</definedName>
    <definedName name="mghjfgj">#REF!</definedName>
    <definedName name="mmm">#REF!</definedName>
    <definedName name="muimrgnb">#REF!</definedName>
    <definedName name="muimumum">#REF!</definedName>
    <definedName name="NFGDHGND">#REF!</definedName>
    <definedName name="NFGDNFGN">#REF!</definedName>
    <definedName name="nnn">#REF!</definedName>
    <definedName name="novy">#REF!</definedName>
    <definedName name="nurtbrgv">#REF!</definedName>
    <definedName name="oas">#REF!</definedName>
    <definedName name="_xlnm.Print_Area" localSheetId="0">'Rozpočet projektu'!$A$1:$W$191</definedName>
    <definedName name="oiugfvprwejhv">#REF!</definedName>
    <definedName name="oiupoiuyop">#REF!</definedName>
    <definedName name="oiwutpoiewtujoperyt">#REF!</definedName>
    <definedName name="ooiuiou">#REF!</definedName>
    <definedName name="ooo">#REF!</definedName>
    <definedName name="OOOO">#REF!</definedName>
    <definedName name="ouigptweiute">#REF!</definedName>
    <definedName name="OUIJVHNGQIOPEGNJVPOEWBNRI">#REF!</definedName>
    <definedName name="ovbuidnav">#REF!</definedName>
    <definedName name="ôgokjespoivjb">#REF!</definedName>
    <definedName name="PIEUTOPEQUTIETWE">#REF!</definedName>
    <definedName name="piopu">#REF!</definedName>
    <definedName name="PJBOIRPMVBK">#REF!</definedName>
    <definedName name="pjp">#REF!</definedName>
    <definedName name="POIJPOIUPOI">#REF!</definedName>
    <definedName name="POUOYYO">#REF!</definedName>
    <definedName name="ppa">#REF!</definedName>
    <definedName name="ppp">#REF!</definedName>
    <definedName name="pppa">#REF!</definedName>
    <definedName name="ppppp">#REF!</definedName>
    <definedName name="qaz">#REF!</definedName>
    <definedName name="QERQER">#REF!</definedName>
    <definedName name="QEWRQERQ">#REF!</definedName>
    <definedName name="qqq">#REF!</definedName>
    <definedName name="qqqa">#REF!</definedName>
    <definedName name="qqqaa">#REF!</definedName>
    <definedName name="QQQQ">#REF!</definedName>
    <definedName name="qwe">#REF!</definedName>
    <definedName name="QWEQE">#REF!</definedName>
    <definedName name="qwert">#REF!</definedName>
    <definedName name="REFa">'[1]Rozpočet B1 - Value for Money'!#REF!</definedName>
    <definedName name="REFabc">'[1]Sumárny prehľad MU'!#REF!</definedName>
    <definedName name="REFb">'[1]Rozpočet B1 - Value for Money'!#REF!</definedName>
    <definedName name="REFc">'[1]Rozpočet B1 - Value for Money'!#REF!</definedName>
    <definedName name="RESATXEQRYE">#REF!</definedName>
    <definedName name="RFEAFRAW">#REF!</definedName>
    <definedName name="RFG">#REF!</definedName>
    <definedName name="rhths">#REF!</definedName>
    <definedName name="Rozpočet" localSheetId="0">#REF!</definedName>
    <definedName name="Rozpočet">#REF!</definedName>
    <definedName name="rrrrrrrrrrrrrrrrrrrr">#REF!</definedName>
    <definedName name="rthrhrwshei">#REF!</definedName>
    <definedName name="RTIU">#REF!</definedName>
    <definedName name="rtyu">#REF!</definedName>
    <definedName name="rvrtbtyb">#REF!</definedName>
    <definedName name="rwiopgjweéíkgíqeugúpwermjgúíwejkg">#REF!</definedName>
    <definedName name="rytnrtnrt">#REF!</definedName>
    <definedName name="S">#REF!</definedName>
    <definedName name="sadzba">#REF!</definedName>
    <definedName name="SBDFNDMNM">#REF!</definedName>
    <definedName name="sbfdsgbdn">#REF!</definedName>
    <definedName name="sbfsdbsnb">#REF!</definedName>
    <definedName name="sdfgdsgf">#REF!</definedName>
    <definedName name="sdfgsd">#REF!</definedName>
    <definedName name="sdgsdgbdfsnbsfbsdfbsgdf">#REF!</definedName>
    <definedName name="sdgsdgsdfgsdgsdffgsdf">#REF!</definedName>
    <definedName name="sdgsgwe">#REF!</definedName>
    <definedName name="sdgtrjwrbSV">#REF!</definedName>
    <definedName name="sfdgdshf">#REF!</definedName>
    <definedName name="SFGNGDMNJGMND">#REF!</definedName>
    <definedName name="sgs">#REF!</definedName>
    <definedName name="shfgngkmjyh">#REF!</definedName>
    <definedName name="shgfn">#REF!</definedName>
    <definedName name="shjdjktyjkdj">#REF!</definedName>
    <definedName name="snnddgn">#REF!</definedName>
    <definedName name="srthhxzb">#REF!</definedName>
    <definedName name="SSSAAG">#REF!</definedName>
    <definedName name="SSSSAA">#REF!</definedName>
    <definedName name="SZBOIVBHJUQPEOIVJ">#REF!</definedName>
    <definedName name="T">#REF!</definedName>
    <definedName name="tbbvrwvre">#REF!</definedName>
    <definedName name="tbvasdvbghjmndtf">#REF!</definedName>
    <definedName name="TSTRERT">#REF!</definedName>
    <definedName name="TT">#REF!</definedName>
    <definedName name="TTTT">#REF!</definedName>
    <definedName name="ttttt">#REF!</definedName>
    <definedName name="ttttttttttttttt">#REF!</definedName>
    <definedName name="tyiyti">#REF!</definedName>
    <definedName name="TYJTYJTYJREHYHE">#REF!</definedName>
    <definedName name="tymuimyndn">#REF!</definedName>
    <definedName name="uihouihjopiuhjgpohepog">#REF!</definedName>
    <definedName name="uiop">#REF!</definedName>
    <definedName name="uiôiôô">#REF!</definedName>
    <definedName name="uipopoihripo">#REF!</definedName>
    <definedName name="uuu">#REF!</definedName>
    <definedName name="uyiuoy">#REF!</definedName>
    <definedName name="vbnyjd">#REF!</definedName>
    <definedName name="vcnvmcnc">#REF!</definedName>
    <definedName name="vduiovjnopaisdimv">#REF!</definedName>
    <definedName name="vjkfniouwemnvr">#REF!</definedName>
    <definedName name="vvv">#REF!</definedName>
    <definedName name="VVVV">#REF!</definedName>
    <definedName name="vydavky" localSheetId="0">'Rozpočet projektu'!$B$3+'Rozpočet projektu'!#REF!</definedName>
    <definedName name="výdavky" localSheetId="0">'Rozpočet projektu'!#REF!</definedName>
    <definedName name="WEIOFJOEPWJFQWPO">#REF!</definedName>
    <definedName name="wertreg">#REF!</definedName>
    <definedName name="wertw">#REF!</definedName>
    <definedName name="WETWEYHRTUJYTIYU">#REF!</definedName>
    <definedName name="wewferwgwerg">#REF!</definedName>
    <definedName name="wgrntnetn">#REF!</definedName>
    <definedName name="WW">#REF!</definedName>
    <definedName name="wwq">#REF!</definedName>
    <definedName name="www">#REF!</definedName>
    <definedName name="xbcx">#REF!</definedName>
    <definedName name="xcvbxcbxcb">#REF!</definedName>
    <definedName name="XCVN">#REF!</definedName>
    <definedName name="xcvnbfgxnz">#REF!</definedName>
    <definedName name="xnvcm">#REF!</definedName>
    <definedName name="xxxx">#REF!</definedName>
    <definedName name="xxxxx">#REF!</definedName>
    <definedName name="yuioy">#REF!</definedName>
    <definedName name="yyyyy">#REF!</definedName>
    <definedName name="yyyyyyyyyyyyyyyy">#REF!</definedName>
    <definedName name="zdbfxdfbnzdb">#REF!</definedName>
    <definedName name="zzzz">#REF!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56" i="30" l="1"/>
  <c r="G20" i="30"/>
  <c r="G113" i="30"/>
  <c r="G114" i="30"/>
  <c r="G112" i="30"/>
  <c r="G111" i="30"/>
  <c r="G107" i="30"/>
  <c r="G106" i="30"/>
  <c r="G105" i="30"/>
  <c r="G104" i="30"/>
  <c r="G100" i="30"/>
  <c r="G99" i="30"/>
  <c r="G98" i="30"/>
  <c r="G97" i="30"/>
  <c r="G92" i="30"/>
  <c r="G91" i="30"/>
  <c r="G90" i="30"/>
  <c r="G89" i="30"/>
  <c r="G85" i="30"/>
  <c r="G84" i="30"/>
  <c r="G83" i="30"/>
  <c r="G82" i="30"/>
  <c r="G78" i="30"/>
  <c r="G77" i="30"/>
  <c r="G76" i="30"/>
  <c r="G75" i="30"/>
  <c r="G71" i="30"/>
  <c r="G70" i="30"/>
  <c r="G69" i="30"/>
  <c r="G68" i="30"/>
  <c r="G64" i="30"/>
  <c r="G63" i="30"/>
  <c r="G62" i="30"/>
  <c r="G61" i="30"/>
  <c r="G57" i="30"/>
  <c r="G54" i="30"/>
  <c r="G50" i="30"/>
  <c r="G49" i="30"/>
  <c r="G48" i="30"/>
  <c r="G47" i="30"/>
  <c r="G43" i="30"/>
  <c r="G42" i="30"/>
  <c r="G41" i="30"/>
  <c r="G40" i="30"/>
  <c r="G36" i="30"/>
  <c r="G35" i="30"/>
  <c r="G34" i="30"/>
  <c r="G33" i="30"/>
  <c r="G29" i="30"/>
  <c r="G28" i="30"/>
  <c r="G26" i="30"/>
  <c r="G21" i="30"/>
  <c r="G22" i="30"/>
  <c r="G19" i="30"/>
  <c r="G119" i="30"/>
  <c r="F120" i="30"/>
  <c r="F19" i="30"/>
  <c r="H19" i="30" s="1"/>
  <c r="F20" i="30"/>
  <c r="H20" i="30" s="1"/>
  <c r="F21" i="30"/>
  <c r="F22" i="30"/>
  <c r="F26" i="30"/>
  <c r="H26" i="30" s="1"/>
  <c r="F27" i="30"/>
  <c r="G27" i="30" s="1"/>
  <c r="F28" i="30"/>
  <c r="F29" i="30"/>
  <c r="H29" i="30" s="1"/>
  <c r="F40" i="30"/>
  <c r="H40" i="30" s="1"/>
  <c r="F41" i="30"/>
  <c r="H41" i="30" s="1"/>
  <c r="F42" i="30"/>
  <c r="H42" i="30"/>
  <c r="F43" i="30"/>
  <c r="H43" i="30" s="1"/>
  <c r="H27" i="30" l="1"/>
  <c r="H28" i="30"/>
  <c r="H22" i="30"/>
  <c r="G120" i="30"/>
  <c r="H120" i="30" s="1"/>
  <c r="H21" i="30"/>
  <c r="H44" i="30"/>
  <c r="F44" i="30"/>
  <c r="G44" i="30"/>
  <c r="A148" i="30" l="1"/>
  <c r="A149" i="30"/>
  <c r="A151" i="30"/>
  <c r="A150" i="30"/>
  <c r="A147" i="30"/>
  <c r="A146" i="30"/>
  <c r="A145" i="30"/>
  <c r="A144" i="30"/>
  <c r="A143" i="30"/>
  <c r="A142" i="30"/>
  <c r="A141" i="30"/>
  <c r="A140" i="30"/>
  <c r="A139" i="30"/>
  <c r="A138" i="30"/>
  <c r="A168" i="30"/>
  <c r="A169" i="30"/>
  <c r="A167" i="30"/>
  <c r="A164" i="30"/>
  <c r="A165" i="30"/>
  <c r="A163" i="30"/>
  <c r="A155" i="30"/>
  <c r="A156" i="30"/>
  <c r="A157" i="30"/>
  <c r="A158" i="30"/>
  <c r="A159" i="30"/>
  <c r="A160" i="30"/>
  <c r="A161" i="30"/>
  <c r="A154" i="30"/>
  <c r="F123" i="30" l="1"/>
  <c r="G123" i="30" l="1"/>
  <c r="H123" i="30"/>
  <c r="B158" i="30" s="1"/>
  <c r="F114" i="30"/>
  <c r="H114" i="30" s="1"/>
  <c r="F113" i="30"/>
  <c r="F112" i="30"/>
  <c r="H112" i="30" s="1"/>
  <c r="F111" i="30"/>
  <c r="F119" i="30"/>
  <c r="B155" i="30"/>
  <c r="H119" i="30" l="1"/>
  <c r="B154" i="30" s="1"/>
  <c r="F115" i="30"/>
  <c r="H113" i="30"/>
  <c r="H111" i="30"/>
  <c r="G115" i="30" l="1"/>
  <c r="H115" i="30"/>
  <c r="B151" i="30" s="1"/>
  <c r="F124" i="30" l="1"/>
  <c r="F125" i="30"/>
  <c r="F126" i="30"/>
  <c r="F121" i="30"/>
  <c r="G121" i="30" s="1"/>
  <c r="F92" i="30"/>
  <c r="F91" i="30"/>
  <c r="F90" i="30"/>
  <c r="F89" i="30"/>
  <c r="G124" i="30" l="1"/>
  <c r="H124" i="30" s="1"/>
  <c r="B159" i="30" s="1"/>
  <c r="G126" i="30"/>
  <c r="H126" i="30" s="1"/>
  <c r="B161" i="30" s="1"/>
  <c r="C161" i="30" s="1"/>
  <c r="G125" i="30"/>
  <c r="H125" i="30"/>
  <c r="B160" i="30" s="1"/>
  <c r="H121" i="30"/>
  <c r="B156" i="30" s="1"/>
  <c r="F93" i="30"/>
  <c r="H90" i="30"/>
  <c r="H92" i="30"/>
  <c r="H91" i="30"/>
  <c r="H89" i="30"/>
  <c r="F130" i="30"/>
  <c r="H130" i="30" s="1"/>
  <c r="B164" i="30" s="1"/>
  <c r="F131" i="30"/>
  <c r="H131" i="30" s="1"/>
  <c r="B165" i="30" s="1"/>
  <c r="D161" i="30" l="1"/>
  <c r="H93" i="30"/>
  <c r="B148" i="30" s="1"/>
  <c r="G93" i="30"/>
  <c r="F107" i="30" l="1"/>
  <c r="H107" i="30" s="1"/>
  <c r="F106" i="30"/>
  <c r="H106" i="30" s="1"/>
  <c r="F105" i="30"/>
  <c r="F104" i="30"/>
  <c r="F129" i="30"/>
  <c r="H129" i="30" s="1"/>
  <c r="B163" i="30" s="1"/>
  <c r="E141" i="30" s="1"/>
  <c r="F122" i="30"/>
  <c r="G122" i="30" s="1"/>
  <c r="H122" i="30" l="1"/>
  <c r="B157" i="30" s="1"/>
  <c r="E140" i="30" s="1"/>
  <c r="H105" i="30"/>
  <c r="H104" i="30"/>
  <c r="F108" i="30"/>
  <c r="H108" i="30" l="1"/>
  <c r="B150" i="30" s="1"/>
  <c r="G108" i="30"/>
  <c r="F85" i="30" l="1"/>
  <c r="F84" i="30"/>
  <c r="F83" i="30"/>
  <c r="F82" i="30"/>
  <c r="F71" i="30"/>
  <c r="F70" i="30"/>
  <c r="F69" i="30"/>
  <c r="F68" i="30"/>
  <c r="F78" i="30"/>
  <c r="F77" i="30"/>
  <c r="F76" i="30"/>
  <c r="F75" i="30"/>
  <c r="F64" i="30"/>
  <c r="F63" i="30"/>
  <c r="F62" i="30"/>
  <c r="F61" i="30"/>
  <c r="F57" i="30"/>
  <c r="F56" i="30"/>
  <c r="F55" i="30"/>
  <c r="G55" i="30" s="1"/>
  <c r="F54" i="30"/>
  <c r="F50" i="30"/>
  <c r="F49" i="30"/>
  <c r="F48" i="30"/>
  <c r="F47" i="30"/>
  <c r="F36" i="30"/>
  <c r="F35" i="30"/>
  <c r="F34" i="30"/>
  <c r="F33" i="30"/>
  <c r="H55" i="30" l="1"/>
  <c r="H84" i="30"/>
  <c r="H57" i="30"/>
  <c r="H85" i="30"/>
  <c r="H70" i="30"/>
  <c r="H71" i="30"/>
  <c r="H77" i="30"/>
  <c r="H63" i="30"/>
  <c r="F86" i="30"/>
  <c r="H69" i="30"/>
  <c r="F30" i="30"/>
  <c r="H83" i="30"/>
  <c r="H82" i="30"/>
  <c r="H68" i="30"/>
  <c r="F72" i="30"/>
  <c r="F37" i="30"/>
  <c r="H35" i="30"/>
  <c r="H64" i="30"/>
  <c r="F65" i="30"/>
  <c r="F79" i="30"/>
  <c r="H49" i="30"/>
  <c r="H76" i="30"/>
  <c r="F58" i="30"/>
  <c r="H75" i="30"/>
  <c r="H78" i="30"/>
  <c r="H61" i="30"/>
  <c r="H62" i="30"/>
  <c r="H56" i="30"/>
  <c r="H54" i="30"/>
  <c r="H47" i="30"/>
  <c r="H50" i="30"/>
  <c r="H48" i="30"/>
  <c r="F51" i="30"/>
  <c r="H33" i="30"/>
  <c r="H36" i="30"/>
  <c r="H34" i="30"/>
  <c r="F97" i="30"/>
  <c r="H97" i="30" s="1"/>
  <c r="F100" i="30"/>
  <c r="F99" i="30"/>
  <c r="F98" i="30"/>
  <c r="H98" i="30" s="1"/>
  <c r="H99" i="30" l="1"/>
  <c r="H100" i="30"/>
  <c r="H51" i="30"/>
  <c r="B142" i="30" s="1"/>
  <c r="G72" i="30"/>
  <c r="H79" i="30"/>
  <c r="B146" i="30" s="1"/>
  <c r="H86" i="30"/>
  <c r="B147" i="30" s="1"/>
  <c r="H58" i="30"/>
  <c r="B143" i="30" s="1"/>
  <c r="H72" i="30"/>
  <c r="B145" i="30" s="1"/>
  <c r="G86" i="30"/>
  <c r="H37" i="30"/>
  <c r="B140" i="30" s="1"/>
  <c r="H30" i="30"/>
  <c r="B139" i="30" s="1"/>
  <c r="G51" i="30"/>
  <c r="H65" i="30"/>
  <c r="B144" i="30" s="1"/>
  <c r="G37" i="30"/>
  <c r="G79" i="30"/>
  <c r="G30" i="30"/>
  <c r="G65" i="30"/>
  <c r="G58" i="30"/>
  <c r="B141" i="30"/>
  <c r="F23" i="30"/>
  <c r="F101" i="30"/>
  <c r="G101" i="30" l="1"/>
  <c r="H23" i="30"/>
  <c r="B138" i="30" s="1"/>
  <c r="G23" i="30"/>
  <c r="H101" i="30"/>
  <c r="B149" i="30" s="1"/>
  <c r="B152" i="30" l="1"/>
  <c r="E138" i="30"/>
  <c r="H132" i="30"/>
  <c r="D145" i="30" l="1"/>
  <c r="D154" i="30"/>
  <c r="C156" i="30"/>
  <c r="C145" i="30"/>
  <c r="C154" i="30"/>
  <c r="C157" i="30"/>
  <c r="H133" i="30"/>
  <c r="H134" i="30" s="1"/>
  <c r="D157" i="30"/>
  <c r="D155" i="30"/>
  <c r="D156" i="30"/>
  <c r="B167" i="30"/>
  <c r="D159" i="30" s="1"/>
  <c r="C155" i="30" l="1"/>
  <c r="C159" i="30"/>
  <c r="B168" i="30"/>
  <c r="B169" i="30"/>
</calcChain>
</file>

<file path=xl/sharedStrings.xml><?xml version="1.0" encoding="utf-8"?>
<sst xmlns="http://schemas.openxmlformats.org/spreadsheetml/2006/main" count="409" uniqueCount="150">
  <si>
    <t>Názov projektu:</t>
  </si>
  <si>
    <t>áno</t>
  </si>
  <si>
    <t>Názov výdavku</t>
  </si>
  <si>
    <t xml:space="preserve">Skupina výdavkov  </t>
  </si>
  <si>
    <t>Merná jednotka</t>
  </si>
  <si>
    <t>Počet jednotiek</t>
  </si>
  <si>
    <t>Oprávnený výdavok</t>
  </si>
  <si>
    <t xml:space="preserve">Spôsob stanovenia výšky výdavku </t>
  </si>
  <si>
    <t>Vecný popis výdavku</t>
  </si>
  <si>
    <t>Názov žiadateľa:</t>
  </si>
  <si>
    <t>Platca DPH</t>
  </si>
  <si>
    <t>nie</t>
  </si>
  <si>
    <t>1. rekonštrukcia a modernizácia existujúcich energetických zariadení</t>
  </si>
  <si>
    <t>5. modernizácia a rekonštrukcia systémov vonkajšieho osvetlenia areálov podniku</t>
  </si>
  <si>
    <t>6. iné opatrenia</t>
  </si>
  <si>
    <t>3. zavádzanie systémov merania a riadenia, EMAS</t>
  </si>
  <si>
    <t>4. výstavba, modernizácia a rekonštrukcia rozvodov energie, resp. rozvodov energetických médií</t>
  </si>
  <si>
    <t>Skupina výdavkov</t>
  </si>
  <si>
    <t>013 – Softvér</t>
  </si>
  <si>
    <t>021 – Stavby</t>
  </si>
  <si>
    <t>022 – Samostatné hnuteľné veci a súbory hnuteľných vecí</t>
  </si>
  <si>
    <t>518 – Ostatné služby</t>
  </si>
  <si>
    <t>Žiadateľ je platca DPH:</t>
  </si>
  <si>
    <t>modernizácia/výmena zdroja tepla a pridružených rozvodov tepla a/alebo teplej vody (vykurovacieho systému)</t>
  </si>
  <si>
    <t>zelené opatrenia, napr. zelené strechy, zelené steny, dažďové záhrady a prvky na zachytávanie dažďovej vody a jej využitie na ochladzovanie vonkajšieho okolia budovy</t>
  </si>
  <si>
    <t>modernizácia prevádzkových strojov, prístrojov a zariadení (napr. výťah) bezprostredne súvisiacich so zlepšením energetickej hospodárnosti budov alebo energetickej efektívnosti technických zariadení budov</t>
  </si>
  <si>
    <t>iné opatrenia prinášajúce úsporu primárnej energie v budove</t>
  </si>
  <si>
    <t>zateplenie obvodového plášťa</t>
  </si>
  <si>
    <t>zateplenie strešného plášťa</t>
  </si>
  <si>
    <t>výmena otvorových konštrukcií</t>
  </si>
  <si>
    <t>aplikácia inovatívnych technológií na využitie odpadného tepla, ochladzovanie a cirkuláciu vzduchu</t>
  </si>
  <si>
    <t>opatrenia na zlepšenie kvality vnútorného prostredia</t>
  </si>
  <si>
    <t>opatrenia zabraňujúce prehrievaniu budov</t>
  </si>
  <si>
    <t>Identifkácia budovy</t>
  </si>
  <si>
    <t>Zvyšovanie energetickej hospodárnosti existujúcich verejných budov</t>
  </si>
  <si>
    <t>Podpora výroby tepla, teplej vody a elektrickej energie prostredníctvom využívania obnoviteľných a nízkoemisných zdrojov</t>
  </si>
  <si>
    <t>LV</t>
  </si>
  <si>
    <t>Parc. č.</t>
  </si>
  <si>
    <t>Názov ulice</t>
  </si>
  <si>
    <t>Výdavky celkom s DPH</t>
  </si>
  <si>
    <t>Katastrálne územie</t>
  </si>
  <si>
    <t>Jednotková cena bez DPH</t>
  </si>
  <si>
    <t>Výdavky celkom bez DPH</t>
  </si>
  <si>
    <t>Spolu</t>
  </si>
  <si>
    <t>výmena svietidiel vrátane výmeny rozvodov</t>
  </si>
  <si>
    <r>
      <rPr>
        <i/>
        <sz val="14"/>
        <color theme="0"/>
        <rFont val="Calibri"/>
        <family val="2"/>
        <charset val="238"/>
        <scheme val="minor"/>
      </rPr>
      <t xml:space="preserve">Hlavná aktivita - </t>
    </r>
    <r>
      <rPr>
        <b/>
        <sz val="14"/>
        <color theme="0"/>
        <rFont val="Calibri"/>
        <family val="2"/>
        <charset val="238"/>
        <scheme val="minor"/>
      </rPr>
      <t>Opatrenia na zlepšenie kvality vnútorného prostredia</t>
    </r>
  </si>
  <si>
    <t>Projektový manažér</t>
  </si>
  <si>
    <t>Manažér pre VO</t>
  </si>
  <si>
    <t>Stavebný dozor</t>
  </si>
  <si>
    <t>518 - Ostatné služby</t>
  </si>
  <si>
    <t>521 - Mzdové výdavky</t>
  </si>
  <si>
    <t>Osobomesiac</t>
  </si>
  <si>
    <t>Osobohodina</t>
  </si>
  <si>
    <t>Informovanie a publicita</t>
  </si>
  <si>
    <t>Ostatné výdavky súvisiace so stavebnými prácami, riadením projektu a publicitou</t>
  </si>
  <si>
    <t xml:space="preserve">Mzdové výdavky </t>
  </si>
  <si>
    <t xml:space="preserve">Výdavky celkom </t>
  </si>
  <si>
    <t xml:space="preserve">Jednotková cena </t>
  </si>
  <si>
    <t>Rozpočet projektu</t>
  </si>
  <si>
    <t xml:space="preserve"> Energetický certifikát</t>
  </si>
  <si>
    <t>Projektová dokumentácia</t>
  </si>
  <si>
    <t xml:space="preserve">Tepelno-technický posudok / projektovo energetické hodnotenie budov </t>
  </si>
  <si>
    <t>521-Mzdové výdavky</t>
  </si>
  <si>
    <t>Projektový manažér (externé riadenie projektu)</t>
  </si>
  <si>
    <t>Manažér pre VO (externé riadenie projektu)</t>
  </si>
  <si>
    <t>Spolu COV (dotácia + vlastné zdroje) za projekt</t>
  </si>
  <si>
    <t>Spolu výška dotácie za projekt</t>
  </si>
  <si>
    <t>Spolu vlastné zdroje</t>
  </si>
  <si>
    <t>021 Stavby</t>
  </si>
  <si>
    <t>Spôsob stanovenia výšky výdavku</t>
  </si>
  <si>
    <r>
      <rPr>
        <i/>
        <sz val="14"/>
        <color theme="0"/>
        <rFont val="Calibri"/>
        <family val="2"/>
        <charset val="238"/>
        <scheme val="minor"/>
      </rPr>
      <t xml:space="preserve">Hlavná aktivita - </t>
    </r>
    <r>
      <rPr>
        <b/>
        <sz val="14"/>
        <color theme="0"/>
        <rFont val="Calibri"/>
        <family val="2"/>
        <charset val="238"/>
        <scheme val="minor"/>
      </rPr>
      <t>Aplikácia inovatívnych technológií na využitie odpadného tepla, ochladzovanie a cirkuláciu vzduchu</t>
    </r>
  </si>
  <si>
    <t>Výška výdavku bola stanovená na základe znaleckého alebo odborného posudku.</t>
  </si>
  <si>
    <t xml:space="preserve">Výška výdavku bola stanovená na základe naceneného výkazu výmer stavebných prác </t>
  </si>
  <si>
    <t>Výška výdavku bola stanovená na základe prieskumu trhu</t>
  </si>
  <si>
    <t>Výška výdavku bola stanovená na základe uzavretej zmluvy s úspešným uchádzačom</t>
  </si>
  <si>
    <t xml:space="preserve">Výška výdavku bola stanovená na základe finančného limitu </t>
  </si>
  <si>
    <t xml:space="preserve">Výška výdavku bola stanovená na základe percentuálneho limitu </t>
  </si>
  <si>
    <t>Ak nie je skupina výdavkov preddefinovaná, z roletového menu vyberte príslušnú skupinu výdavkov v zmysle kategorizácie oprávnených výdavkov definovanej v prílohe č. 2 výzvy - Zoznam oprávnených a neoprávnených výdavkov.</t>
  </si>
  <si>
    <t>Uveďte zodpovedajúci počet jednotiek obstarávaného tovaru/práce/služby.</t>
  </si>
  <si>
    <t>Automaticky vyplnené za základe počtu mernej jednotky a jednotkovej ceny bez DPH príslušného výdavku</t>
  </si>
  <si>
    <r>
      <rPr>
        <i/>
        <sz val="14"/>
        <color theme="0"/>
        <rFont val="Calibri"/>
        <family val="2"/>
        <charset val="238"/>
        <scheme val="minor"/>
      </rPr>
      <t>Hlavná aktivita -</t>
    </r>
    <r>
      <rPr>
        <b/>
        <sz val="14"/>
        <color theme="0"/>
        <rFont val="Calibri"/>
        <family val="2"/>
        <charset val="238"/>
        <scheme val="minor"/>
      </rPr>
      <t xml:space="preserve"> Opatrenia zabraňujúce prehrievaniu budov</t>
    </r>
  </si>
  <si>
    <r>
      <rPr>
        <i/>
        <sz val="14"/>
        <color theme="0"/>
        <rFont val="Calibri"/>
        <family val="2"/>
        <charset val="238"/>
        <scheme val="minor"/>
      </rPr>
      <t>Hlavná aktivita -</t>
    </r>
    <r>
      <rPr>
        <b/>
        <sz val="14"/>
        <color theme="0"/>
        <rFont val="Calibri"/>
        <family val="2"/>
        <charset val="238"/>
        <scheme val="minor"/>
      </rPr>
      <t xml:space="preserve"> Zelené opatrenia, napr. zelené vegetačné strechy, zelené steny, dažďové záhrady a prvky na zachytávanie dažďovej vody a jej využitie na ochladzovanie vonkajšieho okolia budovy</t>
    </r>
  </si>
  <si>
    <r>
      <rPr>
        <i/>
        <sz val="14"/>
        <color theme="0"/>
        <rFont val="Calibri"/>
        <family val="2"/>
        <charset val="238"/>
        <scheme val="minor"/>
      </rPr>
      <t>Vedľajšia aktivita -</t>
    </r>
    <r>
      <rPr>
        <b/>
        <sz val="14"/>
        <color theme="0"/>
        <rFont val="Calibri"/>
        <family val="2"/>
        <charset val="238"/>
        <scheme val="minor"/>
      </rPr>
      <t xml:space="preserve"> Aplikácia inovatívnych technológii na využitie odpadného tepla, ochladzovanie a cirkuláciu vzduchu</t>
    </r>
  </si>
  <si>
    <r>
      <rPr>
        <i/>
        <sz val="14"/>
        <color theme="0"/>
        <rFont val="Calibri"/>
        <family val="2"/>
        <charset val="238"/>
        <scheme val="minor"/>
      </rPr>
      <t>Vedľajšia aktivita -</t>
    </r>
    <r>
      <rPr>
        <b/>
        <sz val="14"/>
        <color theme="0"/>
        <rFont val="Calibri"/>
        <family val="2"/>
        <charset val="238"/>
        <scheme val="minor"/>
      </rPr>
      <t xml:space="preserve"> Budovanie/modernizácia/výmena zdroja tepla, teplej vody a elektrickej energie s využitím obnoviteľných zdrojov energie vrátane príslušných  rozvodov energie a energetických médií</t>
    </r>
  </si>
  <si>
    <r>
      <t xml:space="preserve">F1 </t>
    </r>
    <r>
      <rPr>
        <b/>
        <i/>
        <sz val="20"/>
        <rFont val="Arial Narrow"/>
        <family val="2"/>
        <charset val="238"/>
      </rPr>
      <t>Hlavné aktivity</t>
    </r>
    <r>
      <rPr>
        <b/>
        <sz val="20"/>
        <rFont val="Arial Narrow"/>
        <family val="2"/>
        <charset val="238"/>
      </rPr>
      <t xml:space="preserve"> - Zvyšovanie energetickej hospodárnosti existujúcich verejných budov</t>
    </r>
  </si>
  <si>
    <r>
      <t xml:space="preserve">F2 </t>
    </r>
    <r>
      <rPr>
        <b/>
        <i/>
        <sz val="20"/>
        <rFont val="Arial Narrow"/>
        <family val="2"/>
        <charset val="238"/>
      </rPr>
      <t>Vedľajšie aktivity</t>
    </r>
    <r>
      <rPr>
        <b/>
        <sz val="20"/>
        <rFont val="Arial Narrow"/>
        <family val="2"/>
        <charset val="238"/>
      </rPr>
      <t xml:space="preserve">  -</t>
    </r>
    <r>
      <rPr>
        <sz val="20"/>
        <rFont val="Arial Narrow"/>
        <family val="2"/>
        <charset val="238"/>
      </rPr>
      <t xml:space="preserve"> </t>
    </r>
    <r>
      <rPr>
        <b/>
        <sz val="20"/>
        <rFont val="Arial Narrow"/>
        <family val="2"/>
        <charset val="238"/>
      </rPr>
      <t>Podpora výroby tepla, teplej vody a elektrickej energie prostredníctvom využívania obnoviteľných a nízkoemisných zdrojov</t>
    </r>
  </si>
  <si>
    <t>projekt</t>
  </si>
  <si>
    <t>ks</t>
  </si>
  <si>
    <t>meter</t>
  </si>
  <si>
    <t>súbor</t>
  </si>
  <si>
    <t>osobohodina</t>
  </si>
  <si>
    <t xml:space="preserve">Z roletového menu vyberte mernú jednotku príslušnú k typu oprávneného výdavku. </t>
  </si>
  <si>
    <t>Súp. / Orient. Číslo</t>
  </si>
  <si>
    <t>Uveďte číslo listu vlastníctva na ktorom je evidovaná budova, ktorá je predmetom realizácie projektu.</t>
  </si>
  <si>
    <t>Uveďte súpisné a orientačné číslo budovy, ktorá je predmetom realizácie projektu. Údaj musí byť v súlade s údajmi evidovanými v katastri nehnuteľností.</t>
  </si>
  <si>
    <t>Z roletového menu vyberte relevantnú možnosť.</t>
  </si>
  <si>
    <t>Uveďte názov katastrálneho územia v ktorom sa nachádza budova, ktorá je predmetom realizácie projektu.</t>
  </si>
  <si>
    <t>Uveďte parcelné číslo pozemku na ktorom je postavená budova, ktorá je predmetom realizácie projektu.</t>
  </si>
  <si>
    <t>Uveďte názov ulice na ktorej sa nachádza budova, ktorá je predmetom realizácie projektu.</t>
  </si>
  <si>
    <t>Uveďte názov obce alebo mesta v ktorom sa nachádza budova, ktorá je predmetom realizácie projektu.</t>
  </si>
  <si>
    <t>IČO žiadateľa</t>
  </si>
  <si>
    <t xml:space="preserve">Uveďte jednotkovú cenu obstarávaného tovaru/práce/služby v súlade s cenou určenou príslušným spôsobom stanovenia výšky výdavku, ktorý vyberiete z roletového menu v stĺpci s názvom "Spôsob stanovenia výšky výdavkov". </t>
  </si>
  <si>
    <t>Automaticky vyplnené.
V prípade, ak žiadateľ znižuje v tomto poli hodnotu výdavku, ktorú stanovil niektorým z oprávnených spôsobov stanovenia výšky výdavku (rozpočet podľa výkazu výmer, prieskum trhu, odborný posudok, zmluva s dodávateľom) oproti hodnote výdavku stanovenej v poli "Výdavky celkom s DPH" (ak žiadateľ nie je platca DPH vo vzťahu k projektu) alebo "Výdavky celkom bez DPH" (ak žiadateľ je platca DPH vo vzťahu k projektu), je možné vymazať preddefinovaný vzorec a zadať požadovanú výšku oprávneného výdavku.
V takom prípade je potrebné takúto úpravu (zníženie výdavku) zdôvodniť v poli s názvom "Vecný popis výdavku".</t>
  </si>
  <si>
    <t xml:space="preserve">Uveďte názov obstarávaného tovaru/práce alebo služby. V prípade stavebných výdavkov je postačujúce uviesť výdavky na agregovanej úrovni, t.j. na úrovni krycieho listu rozpočtu podľa výkazu výmer, resp. na úrovni logického celku. To znamená, že výdavky na stavebné práce nie je potrebné vypĺňať v podrobnosti na úrovni výkazu výmer. 
</t>
  </si>
  <si>
    <r>
      <rPr>
        <i/>
        <sz val="14"/>
        <color theme="0"/>
        <rFont val="Calibri"/>
        <family val="2"/>
        <charset val="238"/>
        <scheme val="minor"/>
      </rPr>
      <t xml:space="preserve">Hlavná aktivita - </t>
    </r>
    <r>
      <rPr>
        <b/>
        <sz val="14"/>
        <color theme="0"/>
        <rFont val="Calibri"/>
        <family val="2"/>
        <charset val="238"/>
        <scheme val="minor"/>
      </rPr>
      <t>Zateplenie obvodových stien a plášťa budovy</t>
    </r>
  </si>
  <si>
    <t>Výdavky realizované formou služby (dodávateľsky)</t>
  </si>
  <si>
    <t>Názov budovy</t>
  </si>
  <si>
    <t xml:space="preserve">Uveďte názov budovy, ktorá je predmetom realizácie projektu. </t>
  </si>
  <si>
    <r>
      <rPr>
        <i/>
        <sz val="14"/>
        <color theme="0"/>
        <rFont val="Calibri"/>
        <family val="2"/>
        <charset val="238"/>
        <scheme val="minor"/>
      </rPr>
      <t>Hlavná aktivita -</t>
    </r>
    <r>
      <rPr>
        <b/>
        <sz val="14"/>
        <color theme="0"/>
        <rFont val="Calibri"/>
        <family val="2"/>
        <charset val="238"/>
        <scheme val="minor"/>
      </rPr>
      <t xml:space="preserve"> Zateplenie / výmena strechy</t>
    </r>
  </si>
  <si>
    <r>
      <rPr>
        <i/>
        <sz val="14"/>
        <color theme="0"/>
        <rFont val="Calibri"/>
        <family val="2"/>
        <charset val="238"/>
        <scheme val="minor"/>
      </rPr>
      <t>Hlavná aktivita -</t>
    </r>
    <r>
      <rPr>
        <b/>
        <sz val="14"/>
        <color theme="0"/>
        <rFont val="Calibri"/>
        <family val="2"/>
        <charset val="238"/>
        <scheme val="minor"/>
      </rPr>
      <t xml:space="preserve"> Výmena otvorových výplní</t>
    </r>
  </si>
  <si>
    <r>
      <rPr>
        <i/>
        <sz val="14"/>
        <color theme="0"/>
        <rFont val="Calibri"/>
        <family val="2"/>
        <charset val="238"/>
        <scheme val="minor"/>
      </rPr>
      <t xml:space="preserve">Hlavná aktivita - </t>
    </r>
    <r>
      <rPr>
        <b/>
        <sz val="14"/>
        <color theme="0"/>
        <rFont val="Calibri"/>
        <family val="2"/>
        <charset val="238"/>
        <scheme val="minor"/>
      </rPr>
      <t>Modernizácia / výmena zdroja tepla a rozvodov tepla a/alebo teplej vody (vykurovacieho systému)</t>
    </r>
  </si>
  <si>
    <r>
      <rPr>
        <i/>
        <sz val="14"/>
        <color theme="0"/>
        <rFont val="Calibri"/>
        <family val="2"/>
        <charset val="238"/>
        <scheme val="minor"/>
      </rPr>
      <t>Hlavná aktivita -</t>
    </r>
    <r>
      <rPr>
        <b/>
        <sz val="14"/>
        <color theme="0"/>
        <rFont val="Calibri"/>
        <family val="2"/>
        <charset val="238"/>
        <scheme val="minor"/>
      </rPr>
      <t xml:space="preserve"> Výmena svietidiel vrátane výmeny rozvodov </t>
    </r>
  </si>
  <si>
    <r>
      <rPr>
        <i/>
        <sz val="14"/>
        <color theme="0"/>
        <rFont val="Calibri"/>
        <family val="2"/>
        <charset val="238"/>
        <scheme val="minor"/>
      </rPr>
      <t>Vedľajšia aktivita -</t>
    </r>
    <r>
      <rPr>
        <b/>
        <sz val="14"/>
        <color theme="0"/>
        <rFont val="Calibri"/>
        <family val="2"/>
        <charset val="238"/>
        <scheme val="minor"/>
      </rPr>
      <t xml:space="preserve"> Budovanie zariadení na využitie slnečnej energie na výrobu elektriny s inštalovaným výkonom do 1 MW s jedným bodom pripojenia do distribučnej sústavy</t>
    </r>
  </si>
  <si>
    <r>
      <rPr>
        <i/>
        <sz val="14"/>
        <color theme="0"/>
        <rFont val="Calibri"/>
        <family val="2"/>
        <charset val="238"/>
        <scheme val="minor"/>
      </rPr>
      <t>Hlavná aktivita</t>
    </r>
    <r>
      <rPr>
        <b/>
        <sz val="14"/>
        <color theme="0"/>
        <rFont val="Calibri"/>
        <family val="2"/>
        <charset val="238"/>
        <scheme val="minor"/>
      </rPr>
      <t xml:space="preserve"> - Zateplenie najnižšieho a najvyššieho podlažia</t>
    </r>
  </si>
  <si>
    <r>
      <rPr>
        <i/>
        <sz val="14"/>
        <color theme="0"/>
        <rFont val="Calibri"/>
        <family val="2"/>
        <charset val="238"/>
        <scheme val="minor"/>
      </rPr>
      <t>Hlavná aktivita -</t>
    </r>
    <r>
      <rPr>
        <b/>
        <sz val="14"/>
        <color theme="0"/>
        <rFont val="Calibri"/>
        <family val="2"/>
        <charset val="238"/>
        <scheme val="minor"/>
      </rPr>
      <t xml:space="preserve"> Modernizácia, resp. obstaranie prevádzkových strojov, prístrojov a zariadení bezprostredne súvisiacich so zlepšením energetickej hospodárnosti budov alebo energetickej efektívnosti   
                                technických zariadení budov</t>
    </r>
  </si>
  <si>
    <r>
      <t xml:space="preserve">Automaticky vyplnené za základe výšky výdavku bez DPH a sadzby DPH vo výške 23 %. 
</t>
    </r>
    <r>
      <rPr>
        <b/>
        <sz val="12"/>
        <color theme="1"/>
        <rFont val="Aptos Narrow"/>
        <family val="2"/>
      </rPr>
      <t>V prípade potreby upravte vo vzorci preddefinovanú hodnotu DPH. Napr. ak dodávateľ tovaru/práce/služby nie je platcom DPH alebo si uplatňuje inú sadzbu DPH ako je uvedená v preddefinovanom vzorci</t>
    </r>
    <r>
      <rPr>
        <sz val="12"/>
        <color theme="1"/>
        <rFont val="Aptos Narrow"/>
        <family val="2"/>
      </rPr>
      <t xml:space="preserve"> (napr. výdavok na Projektovú dokumentáciu alebo Tepelnotechnický posudok, ktorý vznikol v čase platnosti sadzby DPH vo výške 20%).</t>
    </r>
  </si>
  <si>
    <t>Inštrukcie k vyplneniu rozpočtu projektu</t>
  </si>
  <si>
    <r>
      <t>2.</t>
    </r>
    <r>
      <rPr>
        <sz val="7"/>
        <color theme="1"/>
        <rFont val="Arial Narrow"/>
        <family val="2"/>
        <charset val="238"/>
      </rPr>
      <t> </t>
    </r>
    <r>
      <rPr>
        <sz val="11"/>
        <color theme="1"/>
        <rFont val="Arial Narrow"/>
        <family val="2"/>
        <charset val="238"/>
      </rPr>
      <t>rekonštrukcia a modernizácia systémov výroby a rozvodu stlačeného vzduchu</t>
    </r>
  </si>
  <si>
    <r>
      <rPr>
        <b/>
        <u/>
        <sz val="12"/>
        <color theme="1"/>
        <rFont val="Aptos Narrow"/>
        <family val="2"/>
      </rPr>
      <t>Všeobecné pokyny k vyplneniu rozpočtu:</t>
    </r>
    <r>
      <rPr>
        <sz val="12"/>
        <color theme="1"/>
        <rFont val="Aptos Narrow"/>
        <family val="2"/>
      </rPr>
      <t xml:space="preserve">
- Formulár rozpočtu projektu obsahuje iba oprávnené výdavky projektu v zmysle prílohy výzvy č. 2 Zoznam oprávnených a neoprávnených výdavkov.
- Výdavky v rozpočte projektu na stavebné práce je postačujúce vyplniť na úrovni agregovaných položiek, napr. stavebné objekty, resp. na úrovni krycieho listu rozpočtu. To znamená, že výdavky na stavebné práce nie je potrebné vypĺňať v podrobnosti na úrovni výkazu výmer. 
- V prípade, ak počet riadkov pre zadanie výdavkov nie je postačujúci, počet riadkov tabuľky rozšírte podľa potreby. Riadky je potrebné vkladať tak, aby celkový súčet zahŕňal aj novovložené riadky. Zároveň novovložené bunky upravte tak, aby obsahovali preddefinované údaje (roletové menu a/alebo vzorec na výpočet, kde relevantné).
- Pokiaľ žiadateľ je platcom DPH podľa §49 zákona č. 222/2004 Z.z. o dani z pridanej hodnoty, jednotková cena je bez DPH. 
- Pokiaľ žiadateľ nie je platcom DPH podľa §49 zákona č. 222/2004 Z.z. o dani z pridanej hodnoty, jednotková cena je vrátane DPH.
- Vypĺňajte výlučne biele bunky. Ostatné bunky nevypĺňajte pretože obsahujú preddefinované vzorce (s výnimkami uvedenými nižšie - napr. možnosť úpravy preddefinovaného vzorca za účelom zmeny sadzby DPH, nezaradenie celej sumy výdavku do poľa s názvom "Oprávnený výdavok"). Sumy jednotlivých oprávnených výdavkov uvádzajte s presnosťou na dve desatinné miesta.
</t>
    </r>
    <r>
      <rPr>
        <b/>
        <sz val="14"/>
        <color theme="1"/>
        <rFont val="Aptos Narrow"/>
        <family val="2"/>
      </rPr>
      <t xml:space="preserve">Dbajte na súlad údajov uvedených v rozpočte projektu s údajmi uvedenými vo formulári žiadosti o dotáciu a v ďalších relevantných prílohách. </t>
    </r>
    <r>
      <rPr>
        <sz val="14"/>
        <color theme="1"/>
        <rFont val="Aptos Narrow"/>
        <family val="2"/>
      </rPr>
      <t xml:space="preserve">
</t>
    </r>
  </si>
  <si>
    <r>
      <rPr>
        <b/>
        <u/>
        <sz val="12"/>
        <color theme="1"/>
        <rFont val="Aptos Narrow"/>
        <family val="2"/>
      </rPr>
      <t xml:space="preserve">Identifikácia budovy: </t>
    </r>
    <r>
      <rPr>
        <u/>
        <sz val="12"/>
        <color theme="1"/>
        <rFont val="Aptos Narrow"/>
        <family val="2"/>
      </rPr>
      <t xml:space="preserve"> </t>
    </r>
    <r>
      <rPr>
        <sz val="12"/>
        <color theme="1"/>
        <rFont val="Aptos Narrow"/>
        <family val="2"/>
      </rPr>
      <t xml:space="preserve">
- Žiadateľ uveďie požadované identifikačné údaje budovy, ktorá je predmetom žiadosti o dotáciu. V prípade, ak je predmetom žiadosti o dotáciu viacero budov v súlade s podmienkami výzvy, uveďťe požadované identifikačné údaje za každú budovu osobitne, pričom riadky sú už preddefinované.
</t>
    </r>
  </si>
  <si>
    <t>Obec/ Mesto</t>
  </si>
  <si>
    <t>Žiadateľ je/ nie je platca DPH:</t>
  </si>
  <si>
    <t xml:space="preserve">Z roletového menu vyberte príslušný spôsob stanovenia výšky výdavku. V prípade mzdových výdavkov uveďte spôsob, ktorým ste stanovili výšku mzdových výdavkov 
(napr. predchádzajúca mzdová politika pri rešpektovaní finančného limitu, pričom priemer mzdy za posledných 6 mesiacov pred podaním žiadosti o dotáciu) - je potrebné postupovať v zmysl prílohy k výzve č. 2 Zoznam oprávnených a neoprávnených výdavkov, kde je to bližšie špecifikované. </t>
  </si>
  <si>
    <r>
      <t xml:space="preserve">V prípade, ak výdavok pozostáva z viacerých položiek, ktoré nie sú bližšie špecifikované v rámci niektorej z príloh žiadosti o dotáciu, je potrebné tieto položky v rámci vecného popisu výdavku bližšie špecifikovať. V prípade, ak je vecný popis/špecifikácia výdavkov súčasťou inej prílohy žiadosti o dotáciu (napr. v rámci PD), je postačujúce uvedenie odkazu na príslušnú prílohu žiadosti o dotáciu.
V prípade výdavkov na publicitu je potrebné v tomto poli uviesť predpokladaný počet oprávnených výdavkov (napr. 2 x veľkoplošná tabuľa - 4 000,00 EUR, 250 ks lepiek a štítkov - 100,00 EUR...), pričom celkový limit je max. 5000,00 EUR.
V prípade výdavkov na externé riadenie projektu a stavebný dozor realizované dodávateľsky je potrebné v tomto poli uviesť spôsob, akým žiadateľ zohľadnil finančné limity na hodinové sadzby, ktoré sú stanovené v prílohe č. 2 výzvy Zoznam oprávnených a neoprávnených výdavkov.
</t>
    </r>
    <r>
      <rPr>
        <b/>
        <u/>
        <sz val="12"/>
        <color theme="1"/>
        <rFont val="Aptos Narrow"/>
        <family val="2"/>
      </rPr>
      <t>UPOZORNENIE:</t>
    </r>
    <r>
      <rPr>
        <sz val="12"/>
        <color theme="1"/>
        <rFont val="Aptos Narrow"/>
        <family val="2"/>
      </rPr>
      <t xml:space="preserve"> 
V prípade, ak žiadateľ v poli "Oprávnený výdavok" zníži hodnotu výdavku, ktorú stanovil niektorým z oprávnených spôsobov stanovenia výšky výdavku (rozpočet podľa výkazu výmer, prieskum trhu, odborný posudok, zmluva s dodávateľom) oproti hodnote výdavku stanovenej v poli "Výdavky celkom s DPH" (ak žiadateľ nie je platca DPH vo vzťahu k projektu) alebo "Výdavky celkom bez DPH" (ak žiadateľ je platca DPH vo vzťahu k projektu), je povinný v tomto poli uviesť dôvod takéhoto zníženia vrátane výpočtu, resp. spôsobu ktorým zníženú výšku výdavku stanovil.  
V prípade, ak žiadateľ zníži výšku výdavku v rozpočte projektu z dôvodu neprekročenia stanovených finančných /percentuálnych limitov, je povinný v časti uviesť (</t>
    </r>
    <r>
      <rPr>
        <b/>
        <i/>
        <sz val="12"/>
        <color theme="1"/>
        <rFont val="Aptos Narrow"/>
        <family val="2"/>
      </rPr>
      <t>"vecný popis výdavku</t>
    </r>
    <r>
      <rPr>
        <sz val="12"/>
        <color theme="1"/>
        <rFont val="Aptos Narrow"/>
        <family val="2"/>
      </rPr>
      <t xml:space="preserve">") dôvody zníženia výšky výdavku ako aj výpočet, resp. spôsob, akým stanovil zníženú výšku výdavku.
Napr. Projektová dokumentácia má stanovený max. 10 % limit z celkových oprávnených výdavkov na stavebné práce, avšak žiadateľ predpokladá celkový limit 12 %.
</t>
    </r>
  </si>
  <si>
    <t xml:space="preserve">Iné stavebné práce (napr. debarierizačné opatrenia) </t>
  </si>
  <si>
    <t xml:space="preserve">kontrolný list </t>
  </si>
  <si>
    <t>mzdy</t>
  </si>
  <si>
    <t>ost. náklady</t>
  </si>
  <si>
    <t>suma</t>
  </si>
  <si>
    <t>vyhodnotenie</t>
  </si>
  <si>
    <t>podmienka č. 1</t>
  </si>
  <si>
    <t>podmienka č. 2</t>
  </si>
  <si>
    <t>podmienka č. 3</t>
  </si>
  <si>
    <t>podmienka č. 4</t>
  </si>
  <si>
    <t>podmienka č. 7</t>
  </si>
  <si>
    <t>podmienka č. 6</t>
  </si>
  <si>
    <t>rezerva</t>
  </si>
  <si>
    <t>podmienka č. 5</t>
  </si>
  <si>
    <t>spolu stavebné práce (aktivity)</t>
  </si>
  <si>
    <t>výdavky 021 stavby</t>
  </si>
  <si>
    <t>výdavky 022 SHV</t>
  </si>
  <si>
    <t>výdavky 518 ostatné služby</t>
  </si>
  <si>
    <t>výdavky 512 mzdy</t>
  </si>
  <si>
    <t>Príloha č. 3 k žiadosti</t>
  </si>
  <si>
    <t>Súp. / Orient. číslo</t>
  </si>
  <si>
    <t>Obec / Mesto</t>
  </si>
  <si>
    <t>vo vzorci sa automaticky spočítava súčet manažéra VO a projektového manažéra</t>
  </si>
  <si>
    <t>Záporné/červené čísla znamenajú prekročenie limitu. Vo finálnom rozpočte musia byť všetky limity splnené</t>
  </si>
  <si>
    <t>DPH</t>
  </si>
  <si>
    <t xml:space="preserve"> Výška DPH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</si>
</sst>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43" formatCode="_-* #,##0.00_-;\-* #,##0.00_-;_-* &quot;-&quot;??_-;_-@_-"/>
    <numFmt numFmtId="164" formatCode="_-* #,##0.00\ _€_-;\-* #,##0.00\ _€_-;_-* &quot;-&quot;??\ _€_-;_-@_-"/>
  </numFmts>
  <fonts count="34" x14ac:knownFonts="1">
    <font>
      <sz val="11"/>
      <color theme="1"/>
      <name val="Calibri"/>
      <family val="2"/>
      <charset val="238"/>
      <scheme val="minor"/>
    </font>
    <font>
      <b/>
      <sz val="16"/>
      <color theme="1"/>
      <name val="Arial Narrow"/>
      <family val="2"/>
      <charset val="238"/>
    </font>
    <font>
      <sz val="11"/>
      <color theme="1"/>
      <name val="Arial Narrow"/>
      <family val="2"/>
      <charset val="238"/>
    </font>
    <font>
      <sz val="10"/>
      <color theme="1"/>
      <name val="Arial Narrow"/>
      <family val="2"/>
      <charset val="238"/>
    </font>
    <font>
      <sz val="11"/>
      <name val="Arial Narrow"/>
      <family val="2"/>
      <charset val="238"/>
    </font>
    <font>
      <b/>
      <sz val="11"/>
      <name val="Arial Narrow"/>
      <family val="2"/>
      <charset val="238"/>
    </font>
    <font>
      <i/>
      <sz val="11"/>
      <name val="Arial Narrow"/>
      <family val="2"/>
      <charset val="238"/>
    </font>
    <font>
      <sz val="11"/>
      <color theme="1"/>
      <name val="Calibri"/>
      <family val="2"/>
      <charset val="238"/>
      <scheme val="minor"/>
    </font>
    <font>
      <b/>
      <sz val="12"/>
      <name val="Arial Narrow"/>
      <family val="2"/>
      <charset val="238"/>
    </font>
    <font>
      <sz val="12"/>
      <color theme="1"/>
      <name val="Arial Narrow"/>
      <family val="2"/>
      <charset val="238"/>
    </font>
    <font>
      <b/>
      <sz val="14"/>
      <color theme="0"/>
      <name val="Calibri"/>
      <family val="2"/>
      <charset val="238"/>
      <scheme val="minor"/>
    </font>
    <font>
      <i/>
      <sz val="14"/>
      <color theme="0"/>
      <name val="Calibri"/>
      <family val="2"/>
      <charset val="238"/>
      <scheme val="minor"/>
    </font>
    <font>
      <b/>
      <sz val="24"/>
      <color theme="1"/>
      <name val="Arial Narrow"/>
      <family val="2"/>
      <charset val="238"/>
    </font>
    <font>
      <b/>
      <sz val="14"/>
      <name val="Arial Narrow"/>
      <family val="2"/>
      <charset val="238"/>
    </font>
    <font>
      <b/>
      <sz val="11"/>
      <color theme="1"/>
      <name val="Arial Narrow"/>
      <family val="2"/>
      <charset val="238"/>
    </font>
    <font>
      <sz val="8"/>
      <name val="Calibri"/>
      <family val="2"/>
      <charset val="238"/>
      <scheme val="minor"/>
    </font>
    <font>
      <b/>
      <sz val="20"/>
      <name val="Arial Narrow"/>
      <family val="2"/>
      <charset val="238"/>
    </font>
    <font>
      <b/>
      <i/>
      <sz val="20"/>
      <name val="Arial Narrow"/>
      <family val="2"/>
      <charset val="238"/>
    </font>
    <font>
      <sz val="20"/>
      <name val="Arial Narrow"/>
      <family val="2"/>
      <charset val="238"/>
    </font>
    <font>
      <b/>
      <sz val="10"/>
      <name val="Arial Narrow"/>
      <family val="2"/>
      <charset val="238"/>
    </font>
    <font>
      <b/>
      <sz val="11"/>
      <name val="Calibri"/>
      <family val="2"/>
      <charset val="238"/>
      <scheme val="minor"/>
    </font>
    <font>
      <b/>
      <sz val="24"/>
      <color theme="1"/>
      <name val="Aptos Narrow"/>
      <family val="2"/>
    </font>
    <font>
      <sz val="11"/>
      <color theme="1"/>
      <name val="Aptos Narrow"/>
      <family val="2"/>
    </font>
    <font>
      <b/>
      <sz val="12"/>
      <color theme="1"/>
      <name val="Aptos Narrow"/>
      <family val="2"/>
    </font>
    <font>
      <sz val="12"/>
      <color theme="1"/>
      <name val="Aptos Narrow"/>
      <family val="2"/>
    </font>
    <font>
      <sz val="7"/>
      <color theme="1"/>
      <name val="Arial Narrow"/>
      <family val="2"/>
      <charset val="238"/>
    </font>
    <font>
      <b/>
      <u/>
      <sz val="12"/>
      <color theme="1"/>
      <name val="Aptos Narrow"/>
      <family val="2"/>
    </font>
    <font>
      <b/>
      <sz val="14"/>
      <color theme="1"/>
      <name val="Aptos Narrow"/>
      <family val="2"/>
    </font>
    <font>
      <sz val="14"/>
      <color theme="1"/>
      <name val="Aptos Narrow"/>
      <family val="2"/>
    </font>
    <font>
      <u/>
      <sz val="12"/>
      <color theme="1"/>
      <name val="Aptos Narrow"/>
      <family val="2"/>
    </font>
    <font>
      <b/>
      <i/>
      <sz val="12"/>
      <color theme="1"/>
      <name val="Aptos Narrow"/>
      <family val="2"/>
    </font>
    <font>
      <b/>
      <sz val="11"/>
      <color theme="1"/>
      <name val="Calibri"/>
      <family val="2"/>
      <charset val="238"/>
      <scheme val="minor"/>
    </font>
    <font>
      <b/>
      <sz val="18"/>
      <color rgb="FFFF0000"/>
      <name val="Calibri"/>
      <family val="2"/>
      <charset val="238"/>
      <scheme val="minor"/>
    </font>
    <font>
      <b/>
      <sz val="12"/>
      <color theme="1"/>
      <name val="Arial Narrow"/>
      <family val="2"/>
      <charset val="238"/>
    </font>
  </fonts>
  <fills count="10">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0" tint="-0.249977111117893"/>
        <bgColor indexed="64"/>
      </patternFill>
    </fill>
    <fill>
      <patternFill patternType="solid">
        <fgColor theme="3" tint="-0.249977111117893"/>
        <bgColor indexed="64"/>
      </patternFill>
    </fill>
    <fill>
      <patternFill patternType="solid">
        <fgColor theme="9" tint="-0.499984740745262"/>
        <bgColor indexed="64"/>
      </patternFill>
    </fill>
    <fill>
      <gradientFill degree="270">
        <stop position="0">
          <color theme="0"/>
        </stop>
        <stop position="1">
          <color rgb="FF92D050"/>
        </stop>
      </gradientFill>
    </fill>
    <fill>
      <patternFill patternType="solid">
        <fgColor rgb="FF92D050"/>
        <bgColor indexed="64"/>
      </patternFill>
    </fill>
    <fill>
      <patternFill patternType="solid">
        <fgColor theme="5" tint="0.59999389629810485"/>
        <bgColor indexed="64"/>
      </patternFill>
    </fill>
  </fills>
  <borders count="14">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s>
  <cellStyleXfs count="4">
    <xf numFmtId="0" fontId="0" fillId="0" borderId="0"/>
    <xf numFmtId="43" fontId="7" fillId="0" borderId="0" applyFont="0" applyFill="0" applyBorder="0" applyAlignment="0" applyProtection="0"/>
    <xf numFmtId="44" fontId="7" fillId="0" borderId="0" applyFont="0" applyFill="0" applyBorder="0" applyAlignment="0" applyProtection="0"/>
    <xf numFmtId="9" fontId="7" fillId="0" borderId="0" applyFont="0" applyFill="0" applyBorder="0" applyAlignment="0" applyProtection="0"/>
  </cellStyleXfs>
  <cellXfs count="113">
    <xf numFmtId="0" fontId="0" fillId="0" borderId="0" xfId="0"/>
    <xf numFmtId="0" fontId="2" fillId="0" borderId="0" xfId="0" applyFont="1"/>
    <xf numFmtId="0" fontId="9" fillId="0" borderId="0" xfId="0" applyFont="1"/>
    <xf numFmtId="0" fontId="24" fillId="2" borderId="1" xfId="0" applyFont="1" applyFill="1" applyBorder="1" applyAlignment="1">
      <alignment horizontal="left" vertical="top" wrapText="1"/>
    </xf>
    <xf numFmtId="0" fontId="23" fillId="8" borderId="1" xfId="0" applyFont="1" applyFill="1" applyBorder="1" applyAlignment="1">
      <alignment horizontal="left" vertical="center" wrapText="1"/>
    </xf>
    <xf numFmtId="0" fontId="23" fillId="8" borderId="1" xfId="0" applyFont="1" applyFill="1" applyBorder="1" applyAlignment="1">
      <alignment vertical="center"/>
    </xf>
    <xf numFmtId="0" fontId="24" fillId="2" borderId="1" xfId="0" applyFont="1" applyFill="1" applyBorder="1" applyAlignment="1">
      <alignment vertical="top" wrapText="1"/>
    </xf>
    <xf numFmtId="0" fontId="14" fillId="3" borderId="0" xfId="0" applyFont="1" applyFill="1" applyAlignment="1">
      <alignment horizontal="center" vertical="center"/>
    </xf>
    <xf numFmtId="0" fontId="2" fillId="2" borderId="0" xfId="0" applyFont="1" applyFill="1"/>
    <xf numFmtId="0" fontId="2" fillId="0" borderId="0" xfId="0" applyFont="1" applyAlignment="1">
      <alignment wrapText="1"/>
    </xf>
    <xf numFmtId="0" fontId="14" fillId="0" borderId="0" xfId="0" applyFont="1" applyAlignment="1">
      <alignment horizontal="justify" vertical="center"/>
    </xf>
    <xf numFmtId="0" fontId="14" fillId="3" borderId="0" xfId="0" applyFont="1" applyFill="1" applyAlignment="1">
      <alignment wrapText="1"/>
    </xf>
    <xf numFmtId="0" fontId="23" fillId="8" borderId="1" xfId="0" applyFont="1" applyFill="1" applyBorder="1" applyAlignment="1">
      <alignment vertical="center" wrapText="1"/>
    </xf>
    <xf numFmtId="0" fontId="2" fillId="0" borderId="0" xfId="0" applyFont="1" applyProtection="1">
      <protection hidden="1"/>
    </xf>
    <xf numFmtId="0" fontId="3" fillId="0" borderId="0" xfId="0" applyFont="1" applyAlignment="1" applyProtection="1">
      <alignment horizontal="right"/>
      <protection hidden="1"/>
    </xf>
    <xf numFmtId="0" fontId="2" fillId="0" borderId="0" xfId="0" applyFont="1" applyAlignment="1" applyProtection="1">
      <alignment horizontal="center"/>
      <protection hidden="1"/>
    </xf>
    <xf numFmtId="0" fontId="2" fillId="0" borderId="0" xfId="0" applyFont="1" applyAlignment="1" applyProtection="1">
      <alignment horizontal="center" vertical="center"/>
      <protection hidden="1"/>
    </xf>
    <xf numFmtId="0" fontId="5" fillId="8" borderId="1" xfId="0" applyFont="1" applyFill="1" applyBorder="1" applyAlignment="1" applyProtection="1">
      <alignment vertical="center"/>
      <protection hidden="1"/>
    </xf>
    <xf numFmtId="0" fontId="2" fillId="2" borderId="0" xfId="0" applyFont="1" applyFill="1" applyProtection="1">
      <protection hidden="1"/>
    </xf>
    <xf numFmtId="0" fontId="14" fillId="0" borderId="1" xfId="0" applyFont="1" applyBorder="1" applyAlignment="1" applyProtection="1">
      <alignment horizontal="center" vertical="center" wrapText="1"/>
      <protection locked="0" hidden="1"/>
    </xf>
    <xf numFmtId="0" fontId="14" fillId="0" borderId="1" xfId="0" applyFont="1" applyBorder="1" applyAlignment="1" applyProtection="1">
      <alignment horizontal="center" vertical="center"/>
      <protection locked="0" hidden="1"/>
    </xf>
    <xf numFmtId="0" fontId="2" fillId="0" borderId="1" xfId="0" applyFont="1" applyBorder="1" applyAlignment="1" applyProtection="1">
      <alignment vertical="center"/>
      <protection locked="0" hidden="1"/>
    </xf>
    <xf numFmtId="0" fontId="2" fillId="0" borderId="1" xfId="0" applyFont="1" applyBorder="1" applyAlignment="1" applyProtection="1">
      <alignment horizontal="center" vertical="center"/>
      <protection locked="0" hidden="1"/>
    </xf>
    <xf numFmtId="0" fontId="5" fillId="8" borderId="2" xfId="0" applyFont="1" applyFill="1" applyBorder="1" applyAlignment="1" applyProtection="1">
      <alignment vertical="center"/>
      <protection hidden="1"/>
    </xf>
    <xf numFmtId="0" fontId="2" fillId="2" borderId="3" xfId="0" applyFont="1" applyFill="1" applyBorder="1" applyProtection="1">
      <protection hidden="1"/>
    </xf>
    <xf numFmtId="0" fontId="5" fillId="8" borderId="1" xfId="0" applyFont="1" applyFill="1" applyBorder="1" applyAlignment="1" applyProtection="1">
      <alignment horizontal="center" vertical="center" wrapText="1"/>
      <protection hidden="1"/>
    </xf>
    <xf numFmtId="0" fontId="19" fillId="8" borderId="1" xfId="0" applyFont="1" applyFill="1" applyBorder="1" applyAlignment="1" applyProtection="1">
      <alignment horizontal="center" vertical="center" wrapText="1"/>
      <protection hidden="1"/>
    </xf>
    <xf numFmtId="0" fontId="4" fillId="0" borderId="1" xfId="0" applyFont="1" applyBorder="1" applyAlignment="1" applyProtection="1">
      <alignment horizontal="center"/>
      <protection locked="0" hidden="1"/>
    </xf>
    <xf numFmtId="0" fontId="4" fillId="4" borderId="1" xfId="0" applyFont="1" applyFill="1" applyBorder="1" applyAlignment="1" applyProtection="1">
      <alignment horizontal="center" vertical="center"/>
      <protection hidden="1"/>
    </xf>
    <xf numFmtId="0" fontId="4" fillId="0" borderId="1" xfId="0" applyFont="1" applyBorder="1" applyAlignment="1" applyProtection="1">
      <alignment horizontal="center" vertical="center" wrapText="1"/>
      <protection locked="0" hidden="1"/>
    </xf>
    <xf numFmtId="4" fontId="4" fillId="0" borderId="1" xfId="0" applyNumberFormat="1" applyFont="1" applyBorder="1" applyAlignment="1" applyProtection="1">
      <alignment horizontal="right" vertical="center" wrapText="1"/>
      <protection locked="0" hidden="1"/>
    </xf>
    <xf numFmtId="4" fontId="4" fillId="4" borderId="1" xfId="0" applyNumberFormat="1" applyFont="1" applyFill="1" applyBorder="1" applyAlignment="1" applyProtection="1">
      <alignment horizontal="right" vertical="center" wrapText="1"/>
      <protection hidden="1"/>
    </xf>
    <xf numFmtId="4" fontId="4" fillId="9" borderId="1" xfId="0" applyNumberFormat="1" applyFont="1" applyFill="1" applyBorder="1" applyAlignment="1" applyProtection="1">
      <alignment horizontal="right" vertical="center" wrapText="1"/>
      <protection hidden="1"/>
    </xf>
    <xf numFmtId="4" fontId="5" fillId="4" borderId="1" xfId="0" applyNumberFormat="1" applyFont="1" applyFill="1" applyBorder="1" applyAlignment="1" applyProtection="1">
      <alignment horizontal="right" vertical="center" wrapText="1"/>
      <protection hidden="1"/>
    </xf>
    <xf numFmtId="0" fontId="4" fillId="0" borderId="1" xfId="0" applyFont="1" applyBorder="1" applyAlignment="1" applyProtection="1">
      <alignment horizontal="left" vertical="center"/>
      <protection locked="0" hidden="1"/>
    </xf>
    <xf numFmtId="0" fontId="20" fillId="8" borderId="1" xfId="0" applyFont="1" applyFill="1" applyBorder="1" applyAlignment="1" applyProtection="1">
      <alignment horizontal="center" vertical="center" wrapText="1"/>
      <protection hidden="1"/>
    </xf>
    <xf numFmtId="0" fontId="5" fillId="8" borderId="1" xfId="0" applyFont="1" applyFill="1" applyBorder="1" applyAlignment="1" applyProtection="1">
      <alignment vertical="center" wrapText="1"/>
      <protection hidden="1"/>
    </xf>
    <xf numFmtId="0" fontId="4" fillId="0" borderId="1" xfId="0" applyFont="1" applyBorder="1" applyProtection="1">
      <protection locked="0" hidden="1"/>
    </xf>
    <xf numFmtId="0" fontId="4" fillId="4" borderId="1" xfId="0" applyFont="1" applyFill="1" applyBorder="1" applyAlignment="1" applyProtection="1">
      <alignment vertical="center" wrapText="1"/>
      <protection hidden="1"/>
    </xf>
    <xf numFmtId="0" fontId="4" fillId="4" borderId="1" xfId="0" applyFont="1" applyFill="1" applyBorder="1" applyAlignment="1" applyProtection="1">
      <alignment horizontal="center" vertical="center" wrapText="1"/>
      <protection hidden="1"/>
    </xf>
    <xf numFmtId="0" fontId="4" fillId="2" borderId="1" xfId="0" applyFont="1" applyFill="1" applyBorder="1" applyAlignment="1" applyProtection="1">
      <alignment horizontal="center" vertical="center" wrapText="1"/>
      <protection locked="0" hidden="1"/>
    </xf>
    <xf numFmtId="0" fontId="4" fillId="4" borderId="1" xfId="0" applyFont="1" applyFill="1" applyBorder="1" applyAlignment="1" applyProtection="1">
      <alignment horizontal="left"/>
      <protection hidden="1"/>
    </xf>
    <xf numFmtId="0" fontId="4" fillId="4" borderId="1" xfId="0" applyFont="1" applyFill="1" applyBorder="1" applyAlignment="1" applyProtection="1">
      <alignment horizontal="left" wrapText="1"/>
      <protection hidden="1"/>
    </xf>
    <xf numFmtId="0" fontId="2" fillId="4" borderId="1" xfId="0" applyFont="1" applyFill="1" applyBorder="1" applyProtection="1">
      <protection hidden="1"/>
    </xf>
    <xf numFmtId="0" fontId="2" fillId="4" borderId="1" xfId="0" applyFont="1" applyFill="1" applyBorder="1" applyAlignment="1" applyProtection="1">
      <alignment vertical="center"/>
      <protection hidden="1"/>
    </xf>
    <xf numFmtId="43" fontId="8" fillId="9" borderId="2" xfId="1" applyFont="1" applyFill="1" applyBorder="1" applyAlignment="1" applyProtection="1">
      <alignment horizontal="center" vertical="center" wrapText="1"/>
      <protection hidden="1"/>
    </xf>
    <xf numFmtId="0" fontId="4" fillId="0" borderId="1" xfId="0" applyFont="1" applyBorder="1" applyAlignment="1" applyProtection="1">
      <alignment horizontal="center" wrapText="1"/>
      <protection locked="0" hidden="1"/>
    </xf>
    <xf numFmtId="164" fontId="2" fillId="0" borderId="0" xfId="0" applyNumberFormat="1" applyFont="1" applyAlignment="1" applyProtection="1">
      <alignment horizontal="center" vertical="center"/>
      <protection hidden="1"/>
    </xf>
    <xf numFmtId="0" fontId="31" fillId="0" borderId="8" xfId="0" applyFont="1" applyBorder="1"/>
    <xf numFmtId="0" fontId="0" fillId="0" borderId="9" xfId="0" applyBorder="1" applyAlignment="1">
      <alignment horizontal="right"/>
    </xf>
    <xf numFmtId="0" fontId="0" fillId="0" borderId="9" xfId="0" applyBorder="1"/>
    <xf numFmtId="0" fontId="0" fillId="0" borderId="10" xfId="0" applyBorder="1"/>
    <xf numFmtId="0" fontId="0" fillId="0" borderId="11" xfId="0" applyBorder="1" applyAlignment="1">
      <alignment horizontal="left"/>
    </xf>
    <xf numFmtId="44" fontId="0" fillId="0" borderId="0" xfId="2" applyFont="1" applyBorder="1"/>
    <xf numFmtId="0" fontId="0" fillId="0" borderId="12" xfId="0" applyBorder="1"/>
    <xf numFmtId="0" fontId="0" fillId="0" borderId="11" xfId="0" applyBorder="1"/>
    <xf numFmtId="44" fontId="0" fillId="0" borderId="0" xfId="0" applyNumberFormat="1"/>
    <xf numFmtId="0" fontId="31" fillId="0" borderId="11" xfId="0" applyFont="1" applyBorder="1"/>
    <xf numFmtId="0" fontId="0" fillId="0" borderId="5" xfId="0" applyBorder="1"/>
    <xf numFmtId="44" fontId="0" fillId="0" borderId="3" xfId="2" applyFont="1" applyBorder="1"/>
    <xf numFmtId="0" fontId="0" fillId="0" borderId="3" xfId="0" applyBorder="1"/>
    <xf numFmtId="0" fontId="0" fillId="0" borderId="4" xfId="0" applyBorder="1"/>
    <xf numFmtId="0" fontId="2" fillId="0" borderId="12" xfId="0" applyFont="1" applyBorder="1" applyProtection="1">
      <protection hidden="1"/>
    </xf>
    <xf numFmtId="10" fontId="0" fillId="0" borderId="0" xfId="3" applyNumberFormat="1" applyFont="1" applyBorder="1"/>
    <xf numFmtId="44" fontId="2" fillId="0" borderId="12" xfId="0" applyNumberFormat="1" applyFont="1" applyBorder="1" applyProtection="1">
      <protection hidden="1"/>
    </xf>
    <xf numFmtId="0" fontId="0" fillId="0" borderId="12" xfId="0" applyBorder="1" applyAlignment="1">
      <alignment horizontal="left"/>
    </xf>
    <xf numFmtId="0" fontId="0" fillId="0" borderId="12" xfId="0" applyBorder="1" applyAlignment="1">
      <alignment horizontal="left" wrapText="1"/>
    </xf>
    <xf numFmtId="0" fontId="2" fillId="0" borderId="12" xfId="0" applyFont="1" applyBorder="1" applyAlignment="1" applyProtection="1">
      <alignment horizontal="left"/>
      <protection hidden="1"/>
    </xf>
    <xf numFmtId="0" fontId="0" fillId="0" borderId="12" xfId="0" applyBorder="1" applyAlignment="1">
      <alignment wrapText="1"/>
    </xf>
    <xf numFmtId="0" fontId="33" fillId="4" borderId="1" xfId="0" applyFont="1" applyFill="1" applyBorder="1" applyAlignment="1" applyProtection="1">
      <alignment horizontal="center" vertical="center"/>
      <protection hidden="1"/>
    </xf>
    <xf numFmtId="0" fontId="33" fillId="4" borderId="1" xfId="0" applyFont="1" applyFill="1" applyBorder="1" applyAlignment="1" applyProtection="1">
      <alignment horizontal="center" vertical="center" wrapText="1"/>
      <protection hidden="1"/>
    </xf>
    <xf numFmtId="0" fontId="32" fillId="0" borderId="3" xfId="0" applyFont="1" applyBorder="1" applyAlignment="1">
      <alignment horizontal="center"/>
    </xf>
    <xf numFmtId="0" fontId="5" fillId="4" borderId="1" xfId="0" applyFont="1" applyFill="1" applyBorder="1" applyAlignment="1" applyProtection="1">
      <alignment horizontal="left" vertical="center" wrapText="1"/>
      <protection hidden="1"/>
    </xf>
    <xf numFmtId="0" fontId="6" fillId="0" borderId="0" xfId="0" applyFont="1" applyAlignment="1" applyProtection="1">
      <alignment horizontal="right" vertical="center"/>
      <protection hidden="1"/>
    </xf>
    <xf numFmtId="0" fontId="33" fillId="4" borderId="1" xfId="0" applyFont="1" applyFill="1" applyBorder="1" applyAlignment="1" applyProtection="1">
      <alignment horizontal="center" vertical="center"/>
      <protection hidden="1"/>
    </xf>
    <xf numFmtId="0" fontId="10" fillId="6" borderId="1" xfId="0" applyFont="1" applyFill="1" applyBorder="1" applyAlignment="1" applyProtection="1">
      <alignment horizontal="left" vertical="center" wrapText="1"/>
      <protection hidden="1"/>
    </xf>
    <xf numFmtId="0" fontId="2" fillId="0" borderId="1" xfId="0" applyFont="1" applyBorder="1" applyAlignment="1" applyProtection="1">
      <alignment horizontal="center" vertical="center" wrapText="1"/>
      <protection locked="0" hidden="1"/>
    </xf>
    <xf numFmtId="0" fontId="5" fillId="8" borderId="1" xfId="0" applyFont="1" applyFill="1" applyBorder="1" applyAlignment="1" applyProtection="1">
      <alignment horizontal="left" vertical="center"/>
      <protection hidden="1"/>
    </xf>
    <xf numFmtId="0" fontId="33" fillId="4" borderId="1" xfId="0" applyFont="1" applyFill="1" applyBorder="1" applyAlignment="1" applyProtection="1">
      <alignment horizontal="center" vertical="center" wrapText="1"/>
      <protection hidden="1"/>
    </xf>
    <xf numFmtId="0" fontId="12" fillId="0" borderId="0" xfId="0" applyFont="1" applyAlignment="1" applyProtection="1">
      <alignment horizontal="center" vertical="center"/>
      <protection hidden="1"/>
    </xf>
    <xf numFmtId="0" fontId="5" fillId="0" borderId="1" xfId="0" applyFont="1" applyBorder="1" applyAlignment="1" applyProtection="1">
      <alignment horizontal="left" vertical="center"/>
      <protection locked="0" hidden="1"/>
    </xf>
    <xf numFmtId="0" fontId="14" fillId="0" borderId="3" xfId="0" applyFont="1" applyBorder="1" applyAlignment="1" applyProtection="1">
      <alignment horizontal="center" vertical="center" wrapText="1"/>
      <protection locked="0" hidden="1"/>
    </xf>
    <xf numFmtId="0" fontId="14" fillId="0" borderId="4" xfId="0" applyFont="1" applyBorder="1" applyAlignment="1" applyProtection="1">
      <alignment horizontal="center" vertical="center" wrapText="1"/>
      <protection locked="0" hidden="1"/>
    </xf>
    <xf numFmtId="0" fontId="16" fillId="7" borderId="1" xfId="0" applyFont="1" applyFill="1" applyBorder="1" applyAlignment="1" applyProtection="1">
      <alignment horizontal="left" vertical="center"/>
      <protection hidden="1"/>
    </xf>
    <xf numFmtId="0" fontId="10" fillId="6" borderId="1" xfId="0" applyFont="1" applyFill="1" applyBorder="1" applyAlignment="1" applyProtection="1">
      <alignment horizontal="left" vertical="center"/>
      <protection hidden="1"/>
    </xf>
    <xf numFmtId="49" fontId="5" fillId="0" borderId="1" xfId="0" applyNumberFormat="1" applyFont="1" applyBorder="1" applyAlignment="1" applyProtection="1">
      <alignment horizontal="left" vertical="center"/>
      <protection locked="0" hidden="1"/>
    </xf>
    <xf numFmtId="0" fontId="14" fillId="0" borderId="6" xfId="0" applyFont="1" applyBorder="1" applyAlignment="1" applyProtection="1">
      <alignment horizontal="center" vertical="center"/>
      <protection locked="0" hidden="1"/>
    </xf>
    <xf numFmtId="0" fontId="14" fillId="0" borderId="7" xfId="0" applyFont="1" applyBorder="1" applyAlignment="1" applyProtection="1">
      <alignment horizontal="center" vertical="center"/>
      <protection locked="0" hidden="1"/>
    </xf>
    <xf numFmtId="0" fontId="14" fillId="0" borderId="6" xfId="0" applyFont="1" applyBorder="1" applyAlignment="1" applyProtection="1">
      <alignment horizontal="center" vertical="center" wrapText="1"/>
      <protection locked="0" hidden="1"/>
    </xf>
    <xf numFmtId="0" fontId="14" fillId="0" borderId="7" xfId="0" applyFont="1" applyBorder="1" applyAlignment="1" applyProtection="1">
      <alignment horizontal="center" vertical="center" wrapText="1"/>
      <protection locked="0" hidden="1"/>
    </xf>
    <xf numFmtId="0" fontId="2" fillId="0" borderId="8" xfId="0" applyFont="1" applyBorder="1" applyAlignment="1" applyProtection="1">
      <alignment horizontal="center" vertical="center"/>
      <protection hidden="1"/>
    </xf>
    <xf numFmtId="0" fontId="2" fillId="0" borderId="9" xfId="0" applyFont="1" applyBorder="1" applyAlignment="1" applyProtection="1">
      <alignment horizontal="center" vertical="center"/>
      <protection hidden="1"/>
    </xf>
    <xf numFmtId="0" fontId="1" fillId="0" borderId="0" xfId="0" applyFont="1" applyAlignment="1" applyProtection="1">
      <alignment horizontal="center"/>
      <protection hidden="1"/>
    </xf>
    <xf numFmtId="0" fontId="13" fillId="8" borderId="5" xfId="0" applyFont="1" applyFill="1" applyBorder="1" applyAlignment="1" applyProtection="1">
      <alignment horizontal="left" vertical="center" wrapText="1"/>
      <protection hidden="1"/>
    </xf>
    <xf numFmtId="0" fontId="13" fillId="8" borderId="3" xfId="0" applyFont="1" applyFill="1" applyBorder="1" applyAlignment="1" applyProtection="1">
      <alignment horizontal="left" vertical="center" wrapText="1"/>
      <protection hidden="1"/>
    </xf>
    <xf numFmtId="0" fontId="13" fillId="8" borderId="4" xfId="0" applyFont="1" applyFill="1" applyBorder="1" applyAlignment="1" applyProtection="1">
      <alignment horizontal="left" vertical="center" wrapText="1"/>
      <protection hidden="1"/>
    </xf>
    <xf numFmtId="0" fontId="10" fillId="5" borderId="1" xfId="0" applyFont="1" applyFill="1" applyBorder="1" applyAlignment="1" applyProtection="1">
      <alignment horizontal="left" vertical="center"/>
      <protection hidden="1"/>
    </xf>
    <xf numFmtId="0" fontId="19" fillId="8" borderId="1" xfId="0" applyFont="1" applyFill="1" applyBorder="1" applyAlignment="1" applyProtection="1">
      <alignment horizontal="center" vertical="center" wrapText="1"/>
      <protection hidden="1"/>
    </xf>
    <xf numFmtId="4" fontId="4" fillId="4" borderId="1" xfId="0" applyNumberFormat="1" applyFont="1" applyFill="1" applyBorder="1" applyAlignment="1" applyProtection="1">
      <alignment horizontal="center" vertical="center" wrapText="1"/>
      <protection hidden="1"/>
    </xf>
    <xf numFmtId="0" fontId="24" fillId="2" borderId="1" xfId="0" applyFont="1" applyFill="1" applyBorder="1" applyAlignment="1">
      <alignment horizontal="left" vertical="top" wrapText="1"/>
    </xf>
    <xf numFmtId="0" fontId="22" fillId="2" borderId="1" xfId="0" applyFont="1" applyFill="1" applyBorder="1" applyAlignment="1">
      <alignment horizontal="left" vertical="top" wrapText="1"/>
    </xf>
    <xf numFmtId="0" fontId="21" fillId="0" borderId="0" xfId="0" applyFont="1" applyAlignment="1">
      <alignment horizontal="center" vertical="center"/>
    </xf>
    <xf numFmtId="0" fontId="21" fillId="0" borderId="3" xfId="0" applyFont="1" applyBorder="1" applyAlignment="1">
      <alignment horizontal="center" vertical="center"/>
    </xf>
    <xf numFmtId="9" fontId="0" fillId="0" borderId="0" xfId="0" applyNumberFormat="1"/>
    <xf numFmtId="0" fontId="2" fillId="0" borderId="0" xfId="0" applyFont="1" applyAlignment="1" applyProtection="1">
      <alignment wrapText="1"/>
      <protection hidden="1"/>
    </xf>
    <xf numFmtId="0" fontId="4" fillId="2" borderId="6" xfId="0" applyFont="1" applyFill="1" applyBorder="1" applyAlignment="1" applyProtection="1">
      <alignment horizontal="center" vertical="center" wrapText="1"/>
      <protection locked="0" hidden="1"/>
    </xf>
    <xf numFmtId="0" fontId="4" fillId="0" borderId="6" xfId="0" applyFont="1" applyBorder="1" applyAlignment="1" applyProtection="1">
      <alignment horizontal="center" vertical="center" wrapText="1"/>
      <protection locked="0" hidden="1"/>
    </xf>
    <xf numFmtId="0" fontId="2" fillId="0" borderId="6" xfId="0" applyFont="1" applyBorder="1" applyAlignment="1" applyProtection="1">
      <alignment horizontal="center" vertical="center"/>
      <protection locked="0" hidden="1"/>
    </xf>
    <xf numFmtId="0" fontId="2" fillId="0" borderId="0" xfId="0" applyFont="1" applyFill="1" applyProtection="1">
      <protection hidden="1"/>
    </xf>
    <xf numFmtId="0" fontId="5" fillId="8" borderId="13" xfId="0" applyFont="1" applyFill="1" applyBorder="1" applyAlignment="1" applyProtection="1">
      <alignment horizontal="center" vertical="center" wrapText="1"/>
      <protection locked="0" hidden="1"/>
    </xf>
    <xf numFmtId="9" fontId="14" fillId="0" borderId="1" xfId="3" applyFont="1" applyBorder="1" applyAlignment="1" applyProtection="1">
      <alignment horizontal="center"/>
      <protection locked="0" hidden="1"/>
    </xf>
    <xf numFmtId="0" fontId="2" fillId="0" borderId="0" xfId="0" applyFont="1" applyFill="1" applyProtection="1">
      <protection locked="0" hidden="1"/>
    </xf>
    <xf numFmtId="0" fontId="2" fillId="0" borderId="0" xfId="0" applyFont="1" applyProtection="1">
      <protection locked="0" hidden="1"/>
    </xf>
  </cellXfs>
  <cellStyles count="4">
    <cellStyle name="Čiarka" xfId="1" builtinId="3"/>
    <cellStyle name="Mena" xfId="2" builtinId="4"/>
    <cellStyle name="Normálna" xfId="0" builtinId="0"/>
    <cellStyle name="Percentá" xfId="3" builtinId="5"/>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E2EFDA"/>
      <color rgb="FF375623"/>
      <color rgb="FF006600"/>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107950</xdr:colOff>
      <xdr:row>0</xdr:row>
      <xdr:rowOff>139700</xdr:rowOff>
    </xdr:from>
    <xdr:to>
      <xdr:col>0</xdr:col>
      <xdr:colOff>2174874</xdr:colOff>
      <xdr:row>3</xdr:row>
      <xdr:rowOff>147638</xdr:rowOff>
    </xdr:to>
    <xdr:pic>
      <xdr:nvPicPr>
        <xdr:cNvPr id="2" name="Obrázok 1" descr="Obrázok, na ktorom je text&#10;&#10;Automaticky generovaný popis">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950" y="139700"/>
          <a:ext cx="2066924" cy="579438"/>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Fiala/AppData/Local/Microsoft/Windows/INetCache/Content.Outlook/OVHNI5SQ/Priloha_8_ZoNFP_Dokument._k_OV_akt.2%20Galanta%20OR%20PZ_doplnenie%202.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zpočet B1 - Value for Money"/>
      <sheetName val="Rozpočet B2"/>
      <sheetName val="Rozpočet B3"/>
      <sheetName val="Rozpočet B4"/>
      <sheetName val="Rozpočet B5"/>
      <sheetName val="Rozpočet B6"/>
      <sheetName val="Rozpočet B7"/>
      <sheetName val="Sumárny prehľad MU"/>
      <sheetName val="MU Budova 1"/>
      <sheetName val="MU Budova 2"/>
      <sheetName val="MU Budova 3"/>
      <sheetName val="MU Budova 4"/>
      <sheetName val="MU Budova 5"/>
      <sheetName val="MU Budova 6"/>
      <sheetName val="MU Budova 7"/>
      <sheetName val="Inštrukcia prepočtu PM10"/>
      <sheetName val="Číselníky"/>
    </sheetNames>
    <sheetDataSet>
      <sheetData sheetId="0">
        <row r="7">
          <cell r="G7" t="str">
            <v>-  Budova č. 1 -  súpis. č. 948 a OZE</v>
          </cell>
        </row>
      </sheetData>
      <sheetData sheetId="1" refreshError="1"/>
      <sheetData sheetId="2" refreshError="1"/>
      <sheetData sheetId="3" refreshError="1"/>
      <sheetData sheetId="4" refreshError="1"/>
      <sheetData sheetId="5" refreshError="1"/>
      <sheetData sheetId="6" refreshError="1"/>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ow r="3">
          <cell r="A3" t="str">
            <v>nie</v>
          </cell>
        </row>
      </sheetData>
    </sheetDataSet>
  </externalBook>
</externalLink>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H170"/>
  <sheetViews>
    <sheetView tabSelected="1" zoomScale="60" zoomScaleNormal="60" zoomScaleSheetLayoutView="80" workbookViewId="0">
      <selection activeCell="B14" sqref="B14:C14"/>
    </sheetView>
  </sheetViews>
  <sheetFormatPr defaultColWidth="9.140625" defaultRowHeight="16.5" x14ac:dyDescent="0.3"/>
  <cols>
    <col min="1" max="1" width="65.42578125" style="13" customWidth="1"/>
    <col min="2" max="2" width="30.140625" style="13" customWidth="1"/>
    <col min="3" max="3" width="49.7109375" style="15" bestFit="1" customWidth="1"/>
    <col min="4" max="4" width="32.85546875" style="16" customWidth="1"/>
    <col min="5" max="5" width="16.42578125" style="16" bestFit="1" customWidth="1"/>
    <col min="6" max="7" width="14.5703125" style="16" customWidth="1"/>
    <col min="8" max="8" width="20.42578125" style="16" customWidth="1"/>
    <col min="9" max="9" width="45.5703125" style="16" customWidth="1"/>
    <col min="10" max="10" width="46.140625" style="16" customWidth="1"/>
    <col min="11" max="11" width="15" style="13" bestFit="1" customWidth="1"/>
    <col min="12" max="12" width="9.140625" style="13" customWidth="1"/>
    <col min="13" max="13" width="48.5703125" style="13" bestFit="1" customWidth="1"/>
    <col min="14" max="14" width="29.85546875" style="13" bestFit="1" customWidth="1"/>
    <col min="15" max="28" width="9.140625" style="13" customWidth="1"/>
    <col min="29" max="16384" width="9.140625" style="13"/>
  </cols>
  <sheetData>
    <row r="1" spans="1:86" ht="15" customHeight="1" x14ac:dyDescent="0.3">
      <c r="A1" s="73"/>
      <c r="B1" s="73"/>
      <c r="C1" s="73"/>
      <c r="D1" s="73"/>
      <c r="E1" s="73"/>
      <c r="F1" s="73"/>
      <c r="G1" s="73"/>
      <c r="H1" s="73"/>
      <c r="I1" s="73"/>
      <c r="J1" s="73"/>
    </row>
    <row r="2" spans="1:86" ht="15" customHeight="1" x14ac:dyDescent="0.3">
      <c r="A2" s="14"/>
      <c r="B2" s="14"/>
      <c r="C2" s="14"/>
      <c r="D2" s="14"/>
      <c r="E2" s="14"/>
      <c r="F2" s="14"/>
      <c r="G2" s="14"/>
      <c r="H2" s="14"/>
      <c r="I2" s="14"/>
      <c r="J2" s="14"/>
    </row>
    <row r="3" spans="1:86" ht="15" customHeight="1" x14ac:dyDescent="0.3">
      <c r="J3" s="16" t="s">
        <v>143</v>
      </c>
    </row>
    <row r="4" spans="1:86" ht="15" customHeight="1" x14ac:dyDescent="0.3"/>
    <row r="5" spans="1:86" ht="24.6" customHeight="1" x14ac:dyDescent="0.3">
      <c r="A5" s="79" t="s">
        <v>58</v>
      </c>
      <c r="B5" s="79"/>
      <c r="C5" s="79"/>
      <c r="D5" s="79"/>
      <c r="E5" s="79"/>
      <c r="F5" s="79"/>
      <c r="G5" s="79"/>
      <c r="H5" s="79"/>
      <c r="I5" s="79"/>
      <c r="J5" s="79"/>
    </row>
    <row r="6" spans="1:86" s="92" customFormat="1" ht="16.5" customHeight="1" thickBot="1" x14ac:dyDescent="0.35"/>
    <row r="7" spans="1:86" ht="29.25" customHeight="1" thickBot="1" x14ac:dyDescent="0.35">
      <c r="A7" s="17" t="s">
        <v>9</v>
      </c>
      <c r="B7" s="80"/>
      <c r="C7" s="80"/>
      <c r="D7" s="80"/>
      <c r="E7" s="80"/>
      <c r="F7" s="80"/>
      <c r="G7" s="80"/>
      <c r="H7" s="80"/>
      <c r="I7" s="80"/>
      <c r="J7" s="80"/>
    </row>
    <row r="8" spans="1:86" ht="29.25" customHeight="1" thickBot="1" x14ac:dyDescent="0.35">
      <c r="A8" s="17" t="s">
        <v>0</v>
      </c>
      <c r="B8" s="80"/>
      <c r="C8" s="80"/>
      <c r="D8" s="80"/>
      <c r="E8" s="80"/>
      <c r="F8" s="80"/>
      <c r="G8" s="80"/>
      <c r="H8" s="80"/>
      <c r="I8" s="80"/>
      <c r="J8" s="80"/>
    </row>
    <row r="9" spans="1:86" ht="29.25" customHeight="1" thickBot="1" x14ac:dyDescent="0.35">
      <c r="A9" s="17" t="s">
        <v>100</v>
      </c>
      <c r="B9" s="85"/>
      <c r="C9" s="85"/>
      <c r="D9" s="85"/>
      <c r="E9" s="85"/>
      <c r="F9" s="85"/>
      <c r="G9" s="85"/>
      <c r="H9" s="85"/>
      <c r="I9" s="85"/>
      <c r="J9" s="85"/>
      <c r="K9" s="108"/>
      <c r="L9" s="108"/>
      <c r="M9" s="108"/>
      <c r="N9" s="108"/>
      <c r="O9" s="108"/>
      <c r="P9" s="108"/>
      <c r="Q9" s="108"/>
      <c r="R9" s="108"/>
      <c r="S9" s="108"/>
      <c r="T9" s="108"/>
      <c r="U9" s="108"/>
      <c r="V9" s="108"/>
      <c r="W9" s="108"/>
      <c r="X9" s="108"/>
      <c r="Y9" s="108"/>
      <c r="Z9" s="108"/>
      <c r="AA9" s="108"/>
      <c r="AB9" s="108"/>
      <c r="AC9" s="108"/>
      <c r="AD9" s="108"/>
      <c r="AE9" s="108"/>
      <c r="AF9" s="108"/>
      <c r="AG9" s="108"/>
      <c r="AH9" s="108"/>
      <c r="AI9" s="108"/>
      <c r="AJ9" s="108"/>
      <c r="AK9" s="108"/>
      <c r="AL9" s="108"/>
      <c r="AM9" s="108"/>
      <c r="AN9" s="108"/>
      <c r="AO9" s="108"/>
      <c r="AP9" s="108"/>
      <c r="AQ9" s="108"/>
      <c r="AR9" s="108"/>
      <c r="AS9" s="108"/>
      <c r="AT9" s="108"/>
      <c r="AU9" s="108"/>
      <c r="AV9" s="108"/>
      <c r="AW9" s="108"/>
      <c r="AX9" s="108"/>
      <c r="AY9" s="108"/>
      <c r="AZ9" s="108"/>
      <c r="BA9" s="108"/>
      <c r="BB9" s="108"/>
      <c r="BC9" s="108"/>
      <c r="BD9" s="108"/>
      <c r="BE9" s="108"/>
      <c r="BF9" s="108"/>
      <c r="BG9" s="108"/>
      <c r="BH9" s="108"/>
      <c r="BI9" s="108"/>
      <c r="BJ9" s="108"/>
      <c r="BK9" s="108"/>
      <c r="BL9" s="108"/>
      <c r="BM9" s="108"/>
      <c r="BN9" s="108"/>
      <c r="BO9" s="108"/>
      <c r="BP9" s="108"/>
      <c r="BQ9" s="108"/>
      <c r="BR9" s="108"/>
      <c r="BS9" s="108"/>
      <c r="BT9" s="108"/>
      <c r="BU9" s="108"/>
      <c r="BV9" s="108"/>
      <c r="BW9" s="108"/>
      <c r="BX9" s="108"/>
      <c r="BY9" s="108"/>
      <c r="BZ9" s="108"/>
      <c r="CA9" s="108"/>
      <c r="CB9" s="108"/>
      <c r="CC9" s="108"/>
      <c r="CD9" s="108"/>
      <c r="CE9" s="108"/>
      <c r="CF9" s="108"/>
      <c r="CG9" s="108"/>
      <c r="CH9" s="108"/>
    </row>
    <row r="10" spans="1:86" s="18" customFormat="1" ht="35.25" customHeight="1" thickBot="1" x14ac:dyDescent="0.35">
      <c r="A10" s="77" t="s">
        <v>33</v>
      </c>
      <c r="B10" s="74" t="s">
        <v>106</v>
      </c>
      <c r="C10" s="74"/>
      <c r="D10" s="78" t="s">
        <v>40</v>
      </c>
      <c r="E10" s="78"/>
      <c r="F10" s="70" t="s">
        <v>36</v>
      </c>
      <c r="G10" s="70" t="s">
        <v>37</v>
      </c>
      <c r="H10" s="70" t="s">
        <v>144</v>
      </c>
      <c r="I10" s="69" t="s">
        <v>38</v>
      </c>
      <c r="J10" s="69" t="s">
        <v>145</v>
      </c>
      <c r="K10" s="108"/>
      <c r="L10" s="108"/>
      <c r="M10" s="108"/>
      <c r="N10" s="108"/>
      <c r="O10" s="108"/>
      <c r="P10" s="108"/>
      <c r="Q10" s="108"/>
      <c r="R10" s="108"/>
      <c r="S10" s="108"/>
      <c r="T10" s="108"/>
      <c r="U10" s="108"/>
      <c r="V10" s="108"/>
      <c r="W10" s="108"/>
      <c r="X10" s="108"/>
      <c r="Y10" s="108"/>
      <c r="Z10" s="108"/>
      <c r="AA10" s="108"/>
      <c r="AB10" s="108"/>
      <c r="AC10" s="108"/>
      <c r="AD10" s="108"/>
      <c r="AE10" s="108"/>
      <c r="AF10" s="108"/>
      <c r="AG10" s="108"/>
      <c r="AH10" s="108"/>
      <c r="AI10" s="108"/>
      <c r="AJ10" s="108"/>
      <c r="AK10" s="108"/>
      <c r="AL10" s="108"/>
      <c r="AM10" s="108"/>
      <c r="AN10" s="108"/>
      <c r="AO10" s="108"/>
      <c r="AP10" s="108"/>
      <c r="AQ10" s="108"/>
      <c r="AR10" s="108"/>
      <c r="AS10" s="108"/>
      <c r="AT10" s="108"/>
      <c r="AU10" s="108"/>
      <c r="AV10" s="108"/>
      <c r="AW10" s="108"/>
      <c r="AX10" s="108"/>
      <c r="AY10" s="108"/>
      <c r="AZ10" s="108"/>
      <c r="BA10" s="108"/>
      <c r="BB10" s="108"/>
      <c r="BC10" s="108"/>
      <c r="BD10" s="108"/>
      <c r="BE10" s="108"/>
      <c r="BF10" s="108"/>
      <c r="BG10" s="108"/>
      <c r="BH10" s="108"/>
      <c r="BI10" s="108"/>
      <c r="BJ10" s="108"/>
      <c r="BK10" s="108"/>
      <c r="BL10" s="108"/>
      <c r="BM10" s="108"/>
      <c r="BN10" s="108"/>
      <c r="BO10" s="108"/>
      <c r="BP10" s="108"/>
      <c r="BQ10" s="108"/>
      <c r="BR10" s="108"/>
      <c r="BS10" s="108"/>
      <c r="BT10" s="108"/>
      <c r="BU10" s="108"/>
      <c r="BV10" s="108"/>
      <c r="BW10" s="108"/>
      <c r="BX10" s="108"/>
      <c r="BY10" s="108"/>
      <c r="BZ10" s="108"/>
      <c r="CA10" s="108"/>
      <c r="CB10" s="108"/>
      <c r="CC10" s="108"/>
      <c r="CD10" s="108"/>
      <c r="CE10" s="108"/>
      <c r="CF10" s="108"/>
      <c r="CG10" s="108"/>
      <c r="CH10" s="108"/>
    </row>
    <row r="11" spans="1:86" s="18" customFormat="1" ht="21" customHeight="1" thickBot="1" x14ac:dyDescent="0.35">
      <c r="A11" s="77"/>
      <c r="B11" s="86"/>
      <c r="C11" s="87"/>
      <c r="D11" s="88"/>
      <c r="E11" s="89"/>
      <c r="F11" s="19"/>
      <c r="G11" s="19"/>
      <c r="H11" s="19"/>
      <c r="I11" s="20"/>
      <c r="J11" s="20"/>
      <c r="K11" s="108"/>
      <c r="L11" s="108"/>
      <c r="M11" s="108"/>
      <c r="N11" s="108"/>
      <c r="O11" s="108"/>
      <c r="P11" s="108"/>
      <c r="Q11" s="108"/>
      <c r="R11" s="108"/>
      <c r="S11" s="108"/>
      <c r="T11" s="108"/>
      <c r="U11" s="108"/>
      <c r="V11" s="108"/>
      <c r="W11" s="108"/>
      <c r="X11" s="108"/>
      <c r="Y11" s="108"/>
      <c r="Z11" s="108"/>
      <c r="AA11" s="108"/>
      <c r="AB11" s="108"/>
      <c r="AC11" s="108"/>
      <c r="AD11" s="108"/>
      <c r="AE11" s="108"/>
      <c r="AF11" s="108"/>
      <c r="AG11" s="108"/>
      <c r="AH11" s="108"/>
      <c r="AI11" s="108"/>
      <c r="AJ11" s="108"/>
      <c r="AK11" s="108"/>
      <c r="AL11" s="108"/>
      <c r="AM11" s="108"/>
      <c r="AN11" s="108"/>
      <c r="AO11" s="108"/>
      <c r="AP11" s="108"/>
      <c r="AQ11" s="108"/>
      <c r="AR11" s="108"/>
      <c r="AS11" s="108"/>
      <c r="AT11" s="108"/>
      <c r="AU11" s="108"/>
      <c r="AV11" s="108"/>
      <c r="AW11" s="108"/>
      <c r="AX11" s="108"/>
      <c r="AY11" s="108"/>
      <c r="AZ11" s="108"/>
      <c r="BA11" s="108"/>
      <c r="BB11" s="108"/>
      <c r="BC11" s="108"/>
      <c r="BD11" s="108"/>
      <c r="BE11" s="108"/>
      <c r="BF11" s="108"/>
      <c r="BG11" s="108"/>
      <c r="BH11" s="108"/>
      <c r="BI11" s="108"/>
      <c r="BJ11" s="108"/>
      <c r="BK11" s="108"/>
      <c r="BL11" s="108"/>
      <c r="BM11" s="108"/>
      <c r="BN11" s="108"/>
      <c r="BO11" s="108"/>
      <c r="BP11" s="108"/>
      <c r="BQ11" s="108"/>
      <c r="BR11" s="108"/>
      <c r="BS11" s="108"/>
      <c r="BT11" s="108"/>
      <c r="BU11" s="108"/>
      <c r="BV11" s="108"/>
      <c r="BW11" s="108"/>
      <c r="BX11" s="108"/>
      <c r="BY11" s="108"/>
      <c r="BZ11" s="108"/>
      <c r="CA11" s="108"/>
      <c r="CB11" s="108"/>
      <c r="CC11" s="108"/>
      <c r="CD11" s="108"/>
      <c r="CE11" s="108"/>
      <c r="CF11" s="108"/>
      <c r="CG11" s="108"/>
      <c r="CH11" s="108"/>
    </row>
    <row r="12" spans="1:86" s="18" customFormat="1" ht="23.25" customHeight="1" thickBot="1" x14ac:dyDescent="0.35">
      <c r="A12" s="77"/>
      <c r="B12" s="86"/>
      <c r="C12" s="87"/>
      <c r="D12" s="88"/>
      <c r="E12" s="89"/>
      <c r="F12" s="19"/>
      <c r="G12" s="19"/>
      <c r="H12" s="19"/>
      <c r="I12" s="20"/>
      <c r="J12" s="20"/>
      <c r="K12" s="108"/>
      <c r="L12" s="108"/>
      <c r="M12" s="108"/>
      <c r="N12" s="108"/>
      <c r="O12" s="108"/>
      <c r="P12" s="108"/>
      <c r="Q12" s="108"/>
      <c r="R12" s="108"/>
      <c r="S12" s="108"/>
      <c r="T12" s="108"/>
      <c r="U12" s="108"/>
      <c r="V12" s="108"/>
      <c r="W12" s="108"/>
      <c r="X12" s="108"/>
      <c r="Y12" s="108"/>
      <c r="Z12" s="108"/>
      <c r="AA12" s="108"/>
      <c r="AB12" s="108"/>
      <c r="AC12" s="108"/>
      <c r="AD12" s="108"/>
      <c r="AE12" s="108"/>
      <c r="AF12" s="108"/>
      <c r="AG12" s="108"/>
      <c r="AH12" s="108"/>
      <c r="AI12" s="108"/>
      <c r="AJ12" s="108"/>
      <c r="AK12" s="108"/>
      <c r="AL12" s="108"/>
      <c r="AM12" s="108"/>
      <c r="AN12" s="108"/>
      <c r="AO12" s="108"/>
      <c r="AP12" s="108"/>
      <c r="AQ12" s="108"/>
      <c r="AR12" s="108"/>
      <c r="AS12" s="108"/>
      <c r="AT12" s="108"/>
      <c r="AU12" s="108"/>
      <c r="AV12" s="108"/>
      <c r="AW12" s="108"/>
      <c r="AX12" s="108"/>
      <c r="AY12" s="108"/>
      <c r="AZ12" s="108"/>
      <c r="BA12" s="108"/>
      <c r="BB12" s="108"/>
      <c r="BC12" s="108"/>
      <c r="BD12" s="108"/>
      <c r="BE12" s="108"/>
      <c r="BF12" s="108"/>
      <c r="BG12" s="108"/>
      <c r="BH12" s="108"/>
      <c r="BI12" s="108"/>
      <c r="BJ12" s="108"/>
      <c r="BK12" s="108"/>
      <c r="BL12" s="108"/>
      <c r="BM12" s="108"/>
      <c r="BN12" s="108"/>
      <c r="BO12" s="108"/>
      <c r="BP12" s="108"/>
      <c r="BQ12" s="108"/>
      <c r="BR12" s="108"/>
      <c r="BS12" s="108"/>
      <c r="BT12" s="108"/>
      <c r="BU12" s="108"/>
      <c r="BV12" s="108"/>
      <c r="BW12" s="108"/>
      <c r="BX12" s="108"/>
      <c r="BY12" s="108"/>
      <c r="BZ12" s="108"/>
      <c r="CA12" s="108"/>
      <c r="CB12" s="108"/>
      <c r="CC12" s="108"/>
      <c r="CD12" s="108"/>
      <c r="CE12" s="108"/>
      <c r="CF12" s="108"/>
      <c r="CG12" s="108"/>
      <c r="CH12" s="108"/>
    </row>
    <row r="13" spans="1:86" s="18" customFormat="1" ht="24.75" customHeight="1" thickBot="1" x14ac:dyDescent="0.35">
      <c r="A13" s="77"/>
      <c r="B13" s="76"/>
      <c r="C13" s="76"/>
      <c r="D13" s="76"/>
      <c r="E13" s="76"/>
      <c r="F13" s="21"/>
      <c r="G13" s="21"/>
      <c r="H13" s="21"/>
      <c r="I13" s="22"/>
      <c r="J13" s="22"/>
      <c r="K13" s="108"/>
      <c r="L13" s="108"/>
      <c r="M13" s="108"/>
      <c r="N13" s="108"/>
      <c r="O13" s="108"/>
      <c r="P13" s="108"/>
      <c r="Q13" s="108"/>
      <c r="R13" s="108"/>
      <c r="S13" s="108"/>
      <c r="T13" s="108"/>
      <c r="U13" s="108"/>
      <c r="V13" s="108"/>
      <c r="W13" s="108"/>
      <c r="X13" s="108"/>
      <c r="Y13" s="108"/>
      <c r="Z13" s="108"/>
      <c r="AA13" s="108"/>
      <c r="AB13" s="108"/>
      <c r="AC13" s="108"/>
      <c r="AD13" s="108"/>
      <c r="AE13" s="108"/>
      <c r="AF13" s="108"/>
      <c r="AG13" s="108"/>
      <c r="AH13" s="108"/>
      <c r="AI13" s="108"/>
      <c r="AJ13" s="108"/>
      <c r="AK13" s="108"/>
      <c r="AL13" s="108"/>
      <c r="AM13" s="108"/>
      <c r="AN13" s="108"/>
      <c r="AO13" s="108"/>
      <c r="AP13" s="108"/>
      <c r="AQ13" s="108"/>
      <c r="AR13" s="108"/>
      <c r="AS13" s="108"/>
      <c r="AT13" s="108"/>
      <c r="AU13" s="108"/>
      <c r="AV13" s="108"/>
      <c r="AW13" s="108"/>
      <c r="AX13" s="108"/>
      <c r="AY13" s="108"/>
      <c r="AZ13" s="108"/>
      <c r="BA13" s="108"/>
      <c r="BB13" s="108"/>
      <c r="BC13" s="108"/>
      <c r="BD13" s="108"/>
      <c r="BE13" s="108"/>
      <c r="BF13" s="108"/>
      <c r="BG13" s="108"/>
      <c r="BH13" s="108"/>
      <c r="BI13" s="108"/>
      <c r="BJ13" s="108"/>
      <c r="BK13" s="108"/>
      <c r="BL13" s="108"/>
      <c r="BM13" s="108"/>
      <c r="BN13" s="108"/>
      <c r="BO13" s="108"/>
      <c r="BP13" s="108"/>
      <c r="BQ13" s="108"/>
      <c r="BR13" s="108"/>
      <c r="BS13" s="108"/>
      <c r="BT13" s="108"/>
      <c r="BU13" s="108"/>
      <c r="BV13" s="108"/>
      <c r="BW13" s="108"/>
      <c r="BX13" s="108"/>
      <c r="BY13" s="108"/>
      <c r="BZ13" s="108"/>
      <c r="CA13" s="108"/>
      <c r="CB13" s="108"/>
      <c r="CC13" s="108"/>
      <c r="CD13" s="108"/>
      <c r="CE13" s="108"/>
      <c r="CF13" s="108"/>
      <c r="CG13" s="108"/>
      <c r="CH13" s="108"/>
    </row>
    <row r="14" spans="1:86" s="18" customFormat="1" ht="26.25" customHeight="1" thickBot="1" x14ac:dyDescent="0.35">
      <c r="A14" s="23" t="s">
        <v>22</v>
      </c>
      <c r="B14" s="81" t="s">
        <v>11</v>
      </c>
      <c r="C14" s="82"/>
      <c r="D14" s="90"/>
      <c r="E14" s="91"/>
      <c r="F14" s="91"/>
      <c r="G14" s="91"/>
      <c r="H14" s="91"/>
      <c r="I14" s="91"/>
      <c r="J14" s="91"/>
      <c r="K14" s="108"/>
      <c r="L14" s="108"/>
      <c r="M14" s="108"/>
      <c r="N14" s="108"/>
      <c r="O14" s="108"/>
      <c r="P14" s="108"/>
      <c r="Q14" s="108"/>
      <c r="R14" s="108"/>
      <c r="S14" s="108"/>
      <c r="T14" s="108"/>
      <c r="U14" s="108"/>
      <c r="V14" s="108"/>
      <c r="W14" s="108"/>
      <c r="X14" s="108"/>
      <c r="Y14" s="108"/>
      <c r="Z14" s="108"/>
      <c r="AA14" s="108"/>
      <c r="AB14" s="108"/>
      <c r="AC14" s="108"/>
      <c r="AD14" s="108"/>
      <c r="AE14" s="108"/>
      <c r="AF14" s="108"/>
      <c r="AG14" s="108"/>
      <c r="AH14" s="108"/>
      <c r="AI14" s="108"/>
      <c r="AJ14" s="108"/>
      <c r="AK14" s="108"/>
      <c r="AL14" s="108"/>
      <c r="AM14" s="108"/>
      <c r="AN14" s="108"/>
      <c r="AO14" s="108"/>
      <c r="AP14" s="108"/>
      <c r="AQ14" s="108"/>
      <c r="AR14" s="108"/>
      <c r="AS14" s="108"/>
      <c r="AT14" s="108"/>
      <c r="AU14" s="108"/>
      <c r="AV14" s="108"/>
      <c r="AW14" s="108"/>
      <c r="AX14" s="108"/>
      <c r="AY14" s="108"/>
      <c r="AZ14" s="108"/>
      <c r="BA14" s="108"/>
      <c r="BB14" s="108"/>
      <c r="BC14" s="108"/>
      <c r="BD14" s="108"/>
      <c r="BE14" s="108"/>
      <c r="BF14" s="108"/>
      <c r="BG14" s="108"/>
      <c r="BH14" s="108"/>
      <c r="BI14" s="108"/>
      <c r="BJ14" s="108"/>
      <c r="BK14" s="108"/>
      <c r="BL14" s="108"/>
      <c r="BM14" s="108"/>
      <c r="BN14" s="108"/>
      <c r="BO14" s="108"/>
      <c r="BP14" s="108"/>
      <c r="BQ14" s="108"/>
      <c r="BR14" s="108"/>
      <c r="BS14" s="108"/>
      <c r="BT14" s="108"/>
      <c r="BU14" s="108"/>
      <c r="BV14" s="108"/>
      <c r="BW14" s="108"/>
      <c r="BX14" s="108"/>
      <c r="BY14" s="108"/>
      <c r="BZ14" s="108"/>
      <c r="CA14" s="108"/>
      <c r="CB14" s="108"/>
      <c r="CC14" s="108"/>
      <c r="CD14" s="108"/>
      <c r="CE14" s="108"/>
      <c r="CF14" s="108"/>
      <c r="CG14" s="108"/>
      <c r="CH14" s="108"/>
    </row>
    <row r="15" spans="1:86" s="18" customFormat="1" ht="15" customHeight="1" thickBot="1" x14ac:dyDescent="0.35">
      <c r="A15" s="24"/>
      <c r="K15" s="108"/>
      <c r="L15" s="108"/>
      <c r="M15" s="108"/>
      <c r="N15" s="108"/>
      <c r="O15" s="108"/>
      <c r="P15" s="108"/>
      <c r="Q15" s="108"/>
      <c r="R15" s="108"/>
      <c r="S15" s="108"/>
      <c r="T15" s="108"/>
      <c r="U15" s="108"/>
      <c r="V15" s="108"/>
      <c r="W15" s="108"/>
      <c r="X15" s="108"/>
      <c r="Y15" s="108"/>
      <c r="Z15" s="108"/>
      <c r="AA15" s="108"/>
      <c r="AB15" s="108"/>
      <c r="AC15" s="108"/>
      <c r="AD15" s="108"/>
      <c r="AE15" s="108"/>
      <c r="AF15" s="108"/>
      <c r="AG15" s="108"/>
      <c r="AH15" s="108"/>
      <c r="AI15" s="108"/>
      <c r="AJ15" s="108"/>
      <c r="AK15" s="108"/>
      <c r="AL15" s="108"/>
      <c r="AM15" s="108"/>
      <c r="AN15" s="108"/>
      <c r="AO15" s="108"/>
      <c r="AP15" s="108"/>
      <c r="AQ15" s="108"/>
      <c r="AR15" s="108"/>
      <c r="AS15" s="108"/>
      <c r="AT15" s="108"/>
      <c r="AU15" s="108"/>
      <c r="AV15" s="108"/>
      <c r="AW15" s="108"/>
      <c r="AX15" s="108"/>
      <c r="AY15" s="108"/>
      <c r="AZ15" s="108"/>
      <c r="BA15" s="108"/>
      <c r="BB15" s="108"/>
      <c r="BC15" s="108"/>
      <c r="BD15" s="108"/>
      <c r="BE15" s="108"/>
      <c r="BF15" s="108"/>
      <c r="BG15" s="108"/>
      <c r="BH15" s="108"/>
      <c r="BI15" s="108"/>
      <c r="BJ15" s="108"/>
      <c r="BK15" s="108"/>
      <c r="BL15" s="108"/>
      <c r="BM15" s="108"/>
      <c r="BN15" s="108"/>
      <c r="BO15" s="108"/>
      <c r="BP15" s="108"/>
      <c r="BQ15" s="108"/>
      <c r="BR15" s="108"/>
      <c r="BS15" s="108"/>
      <c r="BT15" s="108"/>
      <c r="BU15" s="108"/>
      <c r="BV15" s="108"/>
      <c r="BW15" s="108"/>
      <c r="BX15" s="108"/>
      <c r="BY15" s="108"/>
      <c r="BZ15" s="108"/>
      <c r="CA15" s="108"/>
      <c r="CB15" s="108"/>
      <c r="CC15" s="108"/>
      <c r="CD15" s="108"/>
      <c r="CE15" s="108"/>
      <c r="CF15" s="108"/>
      <c r="CG15" s="108"/>
      <c r="CH15" s="108"/>
    </row>
    <row r="16" spans="1:86" s="18" customFormat="1" ht="30" customHeight="1" thickBot="1" x14ac:dyDescent="0.35">
      <c r="A16" s="83" t="s">
        <v>84</v>
      </c>
      <c r="B16" s="83"/>
      <c r="C16" s="83"/>
      <c r="D16" s="83"/>
      <c r="E16" s="83"/>
      <c r="F16" s="83"/>
      <c r="G16" s="83"/>
      <c r="H16" s="83"/>
      <c r="I16" s="83"/>
      <c r="J16" s="83"/>
      <c r="K16" s="108"/>
      <c r="L16" s="108"/>
      <c r="M16" s="108"/>
      <c r="N16" s="108"/>
      <c r="O16" s="108"/>
      <c r="P16" s="108"/>
      <c r="Q16" s="108"/>
      <c r="R16" s="108"/>
      <c r="S16" s="108"/>
      <c r="T16" s="108"/>
      <c r="U16" s="108"/>
      <c r="V16" s="108"/>
      <c r="W16" s="108"/>
      <c r="X16" s="108"/>
      <c r="Y16" s="108"/>
      <c r="Z16" s="108"/>
      <c r="AA16" s="108"/>
      <c r="AB16" s="108"/>
      <c r="AC16" s="108"/>
      <c r="AD16" s="108"/>
      <c r="AE16" s="108"/>
      <c r="AF16" s="108"/>
      <c r="AG16" s="108"/>
      <c r="AH16" s="108"/>
      <c r="AI16" s="108"/>
      <c r="AJ16" s="108"/>
      <c r="AK16" s="108"/>
      <c r="AL16" s="108"/>
      <c r="AM16" s="108"/>
      <c r="AN16" s="108"/>
      <c r="AO16" s="108"/>
      <c r="AP16" s="108"/>
      <c r="AQ16" s="108"/>
      <c r="AR16" s="108"/>
      <c r="AS16" s="108"/>
      <c r="AT16" s="108"/>
      <c r="AU16" s="108"/>
      <c r="AV16" s="108"/>
      <c r="AW16" s="108"/>
      <c r="AX16" s="108"/>
      <c r="AY16" s="108"/>
      <c r="AZ16" s="108"/>
      <c r="BA16" s="108"/>
      <c r="BB16" s="108"/>
      <c r="BC16" s="108"/>
      <c r="BD16" s="108"/>
      <c r="BE16" s="108"/>
      <c r="BF16" s="108"/>
      <c r="BG16" s="108"/>
      <c r="BH16" s="108"/>
      <c r="BI16" s="108"/>
      <c r="BJ16" s="108"/>
      <c r="BK16" s="108"/>
      <c r="BL16" s="108"/>
      <c r="BM16" s="108"/>
      <c r="BN16" s="108"/>
      <c r="BO16" s="108"/>
      <c r="BP16" s="108"/>
      <c r="BQ16" s="108"/>
      <c r="BR16" s="108"/>
      <c r="BS16" s="108"/>
      <c r="BT16" s="108"/>
      <c r="BU16" s="108"/>
      <c r="BV16" s="108"/>
      <c r="BW16" s="108"/>
      <c r="BX16" s="108"/>
      <c r="BY16" s="108"/>
      <c r="BZ16" s="108"/>
      <c r="CA16" s="108"/>
      <c r="CB16" s="108"/>
      <c r="CC16" s="108"/>
      <c r="CD16" s="108"/>
      <c r="CE16" s="108"/>
      <c r="CF16" s="108"/>
      <c r="CG16" s="108"/>
      <c r="CH16" s="108"/>
    </row>
    <row r="17" spans="1:86" s="18" customFormat="1" ht="19.5" thickBot="1" x14ac:dyDescent="0.35">
      <c r="A17" s="84" t="s">
        <v>108</v>
      </c>
      <c r="B17" s="84"/>
      <c r="C17" s="84"/>
      <c r="D17" s="84"/>
      <c r="E17" s="84"/>
      <c r="F17" s="84"/>
      <c r="G17" s="84"/>
      <c r="H17" s="84"/>
      <c r="I17" s="84"/>
      <c r="J17" s="84"/>
      <c r="K17" s="108"/>
      <c r="L17" s="108"/>
      <c r="M17" s="108"/>
      <c r="N17" s="108"/>
      <c r="O17" s="108"/>
      <c r="P17" s="108"/>
      <c r="Q17" s="108"/>
      <c r="R17" s="108"/>
      <c r="S17" s="108"/>
      <c r="T17" s="108"/>
      <c r="U17" s="108"/>
      <c r="V17" s="108"/>
      <c r="W17" s="108"/>
      <c r="X17" s="108"/>
      <c r="Y17" s="108"/>
      <c r="Z17" s="108"/>
      <c r="AA17" s="108"/>
      <c r="AB17" s="108"/>
      <c r="AC17" s="108"/>
      <c r="AD17" s="108"/>
      <c r="AE17" s="108"/>
      <c r="AF17" s="108"/>
      <c r="AG17" s="108"/>
      <c r="AH17" s="108"/>
      <c r="AI17" s="108"/>
      <c r="AJ17" s="108"/>
      <c r="AK17" s="108"/>
      <c r="AL17" s="108"/>
      <c r="AM17" s="108"/>
      <c r="AN17" s="108"/>
      <c r="AO17" s="108"/>
      <c r="AP17" s="108"/>
      <c r="AQ17" s="108"/>
      <c r="AR17" s="108"/>
      <c r="AS17" s="108"/>
      <c r="AT17" s="108"/>
      <c r="AU17" s="108"/>
      <c r="AV17" s="108"/>
      <c r="AW17" s="108"/>
      <c r="AX17" s="108"/>
      <c r="AY17" s="108"/>
      <c r="AZ17" s="108"/>
      <c r="BA17" s="108"/>
      <c r="BB17" s="108"/>
      <c r="BC17" s="108"/>
      <c r="BD17" s="108"/>
      <c r="BE17" s="108"/>
      <c r="BF17" s="108"/>
      <c r="BG17" s="108"/>
      <c r="BH17" s="108"/>
      <c r="BI17" s="108"/>
      <c r="BJ17" s="108"/>
      <c r="BK17" s="108"/>
      <c r="BL17" s="108"/>
      <c r="BM17" s="108"/>
      <c r="BN17" s="108"/>
      <c r="BO17" s="108"/>
      <c r="BP17" s="108"/>
      <c r="BQ17" s="108"/>
      <c r="BR17" s="108"/>
      <c r="BS17" s="108"/>
      <c r="BT17" s="108"/>
      <c r="BU17" s="108"/>
      <c r="BV17" s="108"/>
      <c r="BW17" s="108"/>
      <c r="BX17" s="108"/>
      <c r="BY17" s="108"/>
      <c r="BZ17" s="108"/>
      <c r="CA17" s="108"/>
      <c r="CB17" s="108"/>
      <c r="CC17" s="108"/>
      <c r="CD17" s="108"/>
      <c r="CE17" s="108"/>
      <c r="CF17" s="108"/>
      <c r="CG17" s="108"/>
      <c r="CH17" s="108"/>
    </row>
    <row r="18" spans="1:86" s="18" customFormat="1" ht="26.25" thickBot="1" x14ac:dyDescent="0.35">
      <c r="A18" s="25" t="s">
        <v>2</v>
      </c>
      <c r="B18" s="25" t="s">
        <v>3</v>
      </c>
      <c r="C18" s="25" t="s">
        <v>4</v>
      </c>
      <c r="D18" s="25" t="s">
        <v>5</v>
      </c>
      <c r="E18" s="26" t="s">
        <v>41</v>
      </c>
      <c r="F18" s="26" t="s">
        <v>42</v>
      </c>
      <c r="G18" s="26" t="s">
        <v>39</v>
      </c>
      <c r="H18" s="25" t="s">
        <v>6</v>
      </c>
      <c r="I18" s="25" t="s">
        <v>7</v>
      </c>
      <c r="J18" s="25" t="s">
        <v>8</v>
      </c>
      <c r="K18" s="109" t="s">
        <v>149</v>
      </c>
      <c r="L18" s="108"/>
      <c r="M18" s="108"/>
      <c r="N18" s="108"/>
      <c r="O18" s="108"/>
      <c r="P18" s="108"/>
      <c r="Q18" s="108"/>
      <c r="R18" s="108"/>
      <c r="S18" s="108"/>
      <c r="T18" s="108"/>
      <c r="U18" s="108"/>
      <c r="V18" s="108"/>
      <c r="W18" s="108"/>
      <c r="X18" s="108"/>
      <c r="Y18" s="108"/>
      <c r="Z18" s="108"/>
      <c r="AA18" s="108"/>
      <c r="AB18" s="108"/>
      <c r="AC18" s="108"/>
      <c r="AD18" s="108"/>
      <c r="AE18" s="108"/>
      <c r="AF18" s="108"/>
      <c r="AG18" s="108"/>
      <c r="AH18" s="108"/>
      <c r="AI18" s="108"/>
      <c r="AJ18" s="108"/>
      <c r="AK18" s="108"/>
      <c r="AL18" s="108"/>
      <c r="AM18" s="108"/>
      <c r="AN18" s="108"/>
      <c r="AO18" s="108"/>
      <c r="AP18" s="108"/>
      <c r="AQ18" s="108"/>
      <c r="AR18" s="108"/>
      <c r="AS18" s="108"/>
      <c r="AT18" s="108"/>
      <c r="AU18" s="108"/>
      <c r="AV18" s="108"/>
      <c r="AW18" s="108"/>
      <c r="AX18" s="108"/>
      <c r="AY18" s="108"/>
      <c r="AZ18" s="108"/>
      <c r="BA18" s="108"/>
      <c r="BB18" s="108"/>
      <c r="BC18" s="108"/>
      <c r="BD18" s="108"/>
      <c r="BE18" s="108"/>
      <c r="BF18" s="108"/>
      <c r="BG18" s="108"/>
      <c r="BH18" s="108"/>
      <c r="BI18" s="108"/>
      <c r="BJ18" s="108"/>
      <c r="BK18" s="108"/>
      <c r="BL18" s="108"/>
      <c r="BM18" s="108"/>
      <c r="BN18" s="108"/>
      <c r="BO18" s="108"/>
      <c r="BP18" s="108"/>
      <c r="BQ18" s="108"/>
      <c r="BR18" s="108"/>
      <c r="BS18" s="108"/>
      <c r="BT18" s="108"/>
      <c r="BU18" s="108"/>
      <c r="BV18" s="108"/>
      <c r="BW18" s="108"/>
      <c r="BX18" s="108"/>
      <c r="BY18" s="108"/>
      <c r="BZ18" s="108"/>
      <c r="CA18" s="108"/>
      <c r="CB18" s="108"/>
      <c r="CC18" s="108"/>
      <c r="CD18" s="108"/>
      <c r="CE18" s="108"/>
      <c r="CF18" s="108"/>
      <c r="CG18" s="108"/>
      <c r="CH18" s="108"/>
    </row>
    <row r="19" spans="1:86" s="18" customFormat="1" ht="17.25" thickBot="1" x14ac:dyDescent="0.35">
      <c r="A19" s="27"/>
      <c r="B19" s="28" t="s">
        <v>68</v>
      </c>
      <c r="C19" s="29"/>
      <c r="D19" s="30">
        <v>0</v>
      </c>
      <c r="E19" s="30">
        <v>0</v>
      </c>
      <c r="F19" s="31">
        <f>D19*E19</f>
        <v>0</v>
      </c>
      <c r="G19" s="31">
        <f>F19*(1+K19)</f>
        <v>0</v>
      </c>
      <c r="H19" s="32">
        <f t="shared" ref="H19:H22" si="0">ROUND(IF($B$14="nie",G19,F19),2)</f>
        <v>0</v>
      </c>
      <c r="I19" s="29"/>
      <c r="J19" s="29"/>
      <c r="K19" s="110">
        <v>0.23</v>
      </c>
      <c r="L19" s="108"/>
      <c r="M19" s="108"/>
      <c r="N19" s="108"/>
      <c r="O19" s="108"/>
      <c r="P19" s="108"/>
      <c r="Q19" s="108"/>
      <c r="R19" s="108"/>
      <c r="S19" s="108"/>
      <c r="T19" s="108"/>
      <c r="U19" s="108"/>
      <c r="V19" s="108"/>
      <c r="W19" s="108"/>
      <c r="X19" s="108"/>
      <c r="Y19" s="108"/>
      <c r="Z19" s="108"/>
      <c r="AA19" s="108"/>
      <c r="AB19" s="108"/>
      <c r="AC19" s="108"/>
      <c r="AD19" s="108"/>
      <c r="AE19" s="108"/>
      <c r="AF19" s="108"/>
      <c r="AG19" s="108"/>
      <c r="AH19" s="108"/>
      <c r="AI19" s="108"/>
      <c r="AJ19" s="108"/>
      <c r="AK19" s="108"/>
      <c r="AL19" s="108"/>
      <c r="AM19" s="108"/>
      <c r="AN19" s="108"/>
      <c r="AO19" s="108"/>
      <c r="AP19" s="108"/>
      <c r="AQ19" s="108"/>
      <c r="AR19" s="108"/>
      <c r="AS19" s="108"/>
      <c r="AT19" s="108"/>
      <c r="AU19" s="108"/>
      <c r="AV19" s="108"/>
      <c r="AW19" s="108"/>
      <c r="AX19" s="108"/>
      <c r="AY19" s="108"/>
      <c r="AZ19" s="108"/>
      <c r="BA19" s="108"/>
      <c r="BB19" s="108"/>
      <c r="BC19" s="108"/>
      <c r="BD19" s="108"/>
      <c r="BE19" s="108"/>
      <c r="BF19" s="108"/>
      <c r="BG19" s="108"/>
      <c r="BH19" s="108"/>
      <c r="BI19" s="108"/>
      <c r="BJ19" s="108"/>
      <c r="BK19" s="108"/>
      <c r="BL19" s="108"/>
      <c r="BM19" s="108"/>
      <c r="BN19" s="108"/>
      <c r="BO19" s="108"/>
      <c r="BP19" s="108"/>
      <c r="BQ19" s="108"/>
      <c r="BR19" s="108"/>
      <c r="BS19" s="108"/>
      <c r="BT19" s="108"/>
      <c r="BU19" s="108"/>
      <c r="BV19" s="108"/>
      <c r="BW19" s="108"/>
      <c r="BX19" s="108"/>
      <c r="BY19" s="108"/>
      <c r="BZ19" s="108"/>
      <c r="CA19" s="108"/>
      <c r="CB19" s="108"/>
      <c r="CC19" s="108"/>
      <c r="CD19" s="108"/>
      <c r="CE19" s="108"/>
      <c r="CF19" s="108"/>
      <c r="CG19" s="108"/>
      <c r="CH19" s="108"/>
    </row>
    <row r="20" spans="1:86" s="18" customFormat="1" ht="21.75" customHeight="1" thickBot="1" x14ac:dyDescent="0.35">
      <c r="A20" s="46"/>
      <c r="B20" s="28" t="s">
        <v>68</v>
      </c>
      <c r="C20" s="29"/>
      <c r="D20" s="30">
        <v>0</v>
      </c>
      <c r="E20" s="30">
        <v>0</v>
      </c>
      <c r="F20" s="31">
        <f t="shared" ref="F20:F22" si="1">D20*E20</f>
        <v>0</v>
      </c>
      <c r="G20" s="31">
        <f>F20*(1+K20)</f>
        <v>0</v>
      </c>
      <c r="H20" s="32">
        <f t="shared" si="0"/>
        <v>0</v>
      </c>
      <c r="I20" s="29"/>
      <c r="J20" s="29"/>
      <c r="K20" s="110">
        <v>0.23</v>
      </c>
      <c r="L20" s="108"/>
      <c r="M20" s="108"/>
      <c r="N20" s="108"/>
      <c r="O20" s="108"/>
      <c r="P20" s="108"/>
      <c r="Q20" s="108"/>
      <c r="R20" s="108"/>
      <c r="S20" s="108"/>
      <c r="T20" s="108"/>
      <c r="U20" s="108"/>
      <c r="V20" s="108"/>
      <c r="W20" s="108"/>
      <c r="X20" s="108"/>
      <c r="Y20" s="108"/>
      <c r="Z20" s="108"/>
      <c r="AA20" s="108"/>
      <c r="AB20" s="108"/>
      <c r="AC20" s="108"/>
      <c r="AD20" s="108"/>
      <c r="AE20" s="108"/>
      <c r="AF20" s="108"/>
      <c r="AG20" s="108"/>
      <c r="AH20" s="108"/>
      <c r="AI20" s="108"/>
      <c r="AJ20" s="108"/>
      <c r="AK20" s="108"/>
      <c r="AL20" s="108"/>
      <c r="AM20" s="108"/>
      <c r="AN20" s="108"/>
      <c r="AO20" s="108"/>
      <c r="AP20" s="108"/>
      <c r="AQ20" s="108"/>
      <c r="AR20" s="108"/>
      <c r="AS20" s="108"/>
      <c r="AT20" s="108"/>
      <c r="AU20" s="108"/>
      <c r="AV20" s="108"/>
      <c r="AW20" s="108"/>
      <c r="AX20" s="108"/>
      <c r="AY20" s="108"/>
      <c r="AZ20" s="108"/>
      <c r="BA20" s="108"/>
      <c r="BB20" s="108"/>
      <c r="BC20" s="108"/>
      <c r="BD20" s="108"/>
      <c r="BE20" s="108"/>
      <c r="BF20" s="108"/>
      <c r="BG20" s="108"/>
      <c r="BH20" s="108"/>
      <c r="BI20" s="108"/>
      <c r="BJ20" s="108"/>
      <c r="BK20" s="108"/>
      <c r="BL20" s="108"/>
      <c r="BM20" s="108"/>
      <c r="BN20" s="108"/>
      <c r="BO20" s="108"/>
      <c r="BP20" s="108"/>
      <c r="BQ20" s="108"/>
      <c r="BR20" s="108"/>
      <c r="BS20" s="108"/>
      <c r="BT20" s="108"/>
      <c r="BU20" s="108"/>
      <c r="BV20" s="108"/>
      <c r="BW20" s="108"/>
      <c r="BX20" s="108"/>
      <c r="BY20" s="108"/>
      <c r="BZ20" s="108"/>
      <c r="CA20" s="108"/>
      <c r="CB20" s="108"/>
      <c r="CC20" s="108"/>
      <c r="CD20" s="108"/>
      <c r="CE20" s="108"/>
      <c r="CF20" s="108"/>
      <c r="CG20" s="108"/>
      <c r="CH20" s="108"/>
    </row>
    <row r="21" spans="1:86" s="18" customFormat="1" ht="17.25" thickBot="1" x14ac:dyDescent="0.35">
      <c r="A21" s="27"/>
      <c r="B21" s="28" t="s">
        <v>68</v>
      </c>
      <c r="C21" s="29"/>
      <c r="D21" s="30">
        <v>0</v>
      </c>
      <c r="E21" s="30">
        <v>0</v>
      </c>
      <c r="F21" s="31">
        <f t="shared" si="1"/>
        <v>0</v>
      </c>
      <c r="G21" s="31">
        <f t="shared" ref="G20:G22" si="2">F21*(1+K21)</f>
        <v>0</v>
      </c>
      <c r="H21" s="32">
        <f>ROUND(IF($B$14="nie",G21,F21),2)</f>
        <v>0</v>
      </c>
      <c r="I21" s="29"/>
      <c r="J21" s="29"/>
      <c r="K21" s="110">
        <v>0.23</v>
      </c>
      <c r="L21" s="108"/>
      <c r="M21" s="108"/>
      <c r="N21" s="108"/>
      <c r="O21" s="108"/>
      <c r="P21" s="108"/>
      <c r="Q21" s="108"/>
      <c r="R21" s="108"/>
      <c r="S21" s="108"/>
      <c r="T21" s="108"/>
      <c r="U21" s="108"/>
      <c r="V21" s="108"/>
      <c r="W21" s="108"/>
      <c r="X21" s="108"/>
      <c r="Y21" s="108"/>
      <c r="Z21" s="108"/>
      <c r="AA21" s="108"/>
      <c r="AB21" s="108"/>
      <c r="AC21" s="108"/>
      <c r="AD21" s="108"/>
      <c r="AE21" s="108"/>
      <c r="AF21" s="108"/>
      <c r="AG21" s="108"/>
      <c r="AH21" s="108"/>
      <c r="AI21" s="108"/>
      <c r="AJ21" s="108"/>
      <c r="AK21" s="108"/>
      <c r="AL21" s="108"/>
      <c r="AM21" s="108"/>
      <c r="AN21" s="108"/>
      <c r="AO21" s="108"/>
      <c r="AP21" s="108"/>
      <c r="AQ21" s="108"/>
      <c r="AR21" s="108"/>
      <c r="AS21" s="108"/>
      <c r="AT21" s="108"/>
      <c r="AU21" s="108"/>
      <c r="AV21" s="108"/>
      <c r="AW21" s="108"/>
      <c r="AX21" s="108"/>
      <c r="AY21" s="108"/>
      <c r="AZ21" s="108"/>
      <c r="BA21" s="108"/>
      <c r="BB21" s="108"/>
      <c r="BC21" s="108"/>
      <c r="BD21" s="108"/>
      <c r="BE21" s="108"/>
      <c r="BF21" s="108"/>
      <c r="BG21" s="108"/>
      <c r="BH21" s="108"/>
      <c r="BI21" s="108"/>
      <c r="BJ21" s="108"/>
      <c r="BK21" s="108"/>
      <c r="BL21" s="108"/>
      <c r="BM21" s="108"/>
      <c r="BN21" s="108"/>
      <c r="BO21" s="108"/>
      <c r="BP21" s="108"/>
      <c r="BQ21" s="108"/>
      <c r="BR21" s="108"/>
      <c r="BS21" s="108"/>
      <c r="BT21" s="108"/>
      <c r="BU21" s="108"/>
      <c r="BV21" s="108"/>
      <c r="BW21" s="108"/>
      <c r="BX21" s="108"/>
      <c r="BY21" s="108"/>
      <c r="BZ21" s="108"/>
      <c r="CA21" s="108"/>
      <c r="CB21" s="108"/>
      <c r="CC21" s="108"/>
      <c r="CD21" s="108"/>
      <c r="CE21" s="108"/>
      <c r="CF21" s="108"/>
      <c r="CG21" s="108"/>
      <c r="CH21" s="108"/>
    </row>
    <row r="22" spans="1:86" s="18" customFormat="1" ht="17.25" thickBot="1" x14ac:dyDescent="0.35">
      <c r="A22" s="27"/>
      <c r="B22" s="28" t="s">
        <v>68</v>
      </c>
      <c r="C22" s="29"/>
      <c r="D22" s="30">
        <v>0</v>
      </c>
      <c r="E22" s="30">
        <v>0</v>
      </c>
      <c r="F22" s="31">
        <f t="shared" si="1"/>
        <v>0</v>
      </c>
      <c r="G22" s="31">
        <f t="shared" si="2"/>
        <v>0</v>
      </c>
      <c r="H22" s="32">
        <f t="shared" si="0"/>
        <v>0</v>
      </c>
      <c r="I22" s="29"/>
      <c r="J22" s="29"/>
      <c r="K22" s="110">
        <v>0.23</v>
      </c>
      <c r="L22" s="108"/>
      <c r="M22" s="108"/>
      <c r="N22" s="108"/>
      <c r="O22" s="108"/>
      <c r="P22" s="108"/>
      <c r="Q22" s="108"/>
      <c r="R22" s="108"/>
      <c r="S22" s="108"/>
      <c r="T22" s="108"/>
      <c r="U22" s="108"/>
      <c r="V22" s="108"/>
      <c r="W22" s="108"/>
      <c r="X22" s="108"/>
      <c r="Y22" s="108"/>
      <c r="Z22" s="108"/>
      <c r="AA22" s="108"/>
      <c r="AB22" s="108"/>
      <c r="AC22" s="108"/>
      <c r="AD22" s="108"/>
      <c r="AE22" s="108"/>
      <c r="AF22" s="108"/>
      <c r="AG22" s="108"/>
      <c r="AH22" s="108"/>
      <c r="AI22" s="108"/>
      <c r="AJ22" s="108"/>
      <c r="AK22" s="108"/>
      <c r="AL22" s="108"/>
      <c r="AM22" s="108"/>
      <c r="AN22" s="108"/>
      <c r="AO22" s="108"/>
      <c r="AP22" s="108"/>
      <c r="AQ22" s="108"/>
      <c r="AR22" s="108"/>
      <c r="AS22" s="108"/>
      <c r="AT22" s="108"/>
      <c r="AU22" s="108"/>
      <c r="AV22" s="108"/>
      <c r="AW22" s="108"/>
      <c r="AX22" s="108"/>
      <c r="AY22" s="108"/>
      <c r="AZ22" s="108"/>
      <c r="BA22" s="108"/>
      <c r="BB22" s="108"/>
      <c r="BC22" s="108"/>
      <c r="BD22" s="108"/>
      <c r="BE22" s="108"/>
      <c r="BF22" s="108"/>
      <c r="BG22" s="108"/>
      <c r="BH22" s="108"/>
      <c r="BI22" s="108"/>
      <c r="BJ22" s="108"/>
      <c r="BK22" s="108"/>
      <c r="BL22" s="108"/>
      <c r="BM22" s="108"/>
      <c r="BN22" s="108"/>
      <c r="BO22" s="108"/>
      <c r="BP22" s="108"/>
      <c r="BQ22" s="108"/>
      <c r="BR22" s="108"/>
      <c r="BS22" s="108"/>
      <c r="BT22" s="108"/>
      <c r="BU22" s="108"/>
      <c r="BV22" s="108"/>
      <c r="BW22" s="108"/>
      <c r="BX22" s="108"/>
      <c r="BY22" s="108"/>
      <c r="BZ22" s="108"/>
      <c r="CA22" s="108"/>
      <c r="CB22" s="108"/>
      <c r="CC22" s="108"/>
      <c r="CD22" s="108"/>
      <c r="CE22" s="108"/>
      <c r="CF22" s="108"/>
      <c r="CG22" s="108"/>
      <c r="CH22" s="108"/>
    </row>
    <row r="23" spans="1:86" s="18" customFormat="1" ht="15" customHeight="1" thickBot="1" x14ac:dyDescent="0.35">
      <c r="A23" s="72" t="s">
        <v>43</v>
      </c>
      <c r="B23" s="72"/>
      <c r="C23" s="72"/>
      <c r="D23" s="72"/>
      <c r="E23" s="72"/>
      <c r="F23" s="33">
        <f>SUM(F19:F22)</f>
        <v>0</v>
      </c>
      <c r="G23" s="33">
        <f>SUM(G19:G22)</f>
        <v>0</v>
      </c>
      <c r="H23" s="33">
        <f>SUM(H19:H22)</f>
        <v>0</v>
      </c>
      <c r="I23" s="34"/>
      <c r="J23" s="34"/>
      <c r="K23" s="111"/>
      <c r="L23" s="108"/>
      <c r="M23" s="108"/>
      <c r="N23" s="108"/>
      <c r="O23" s="108"/>
      <c r="P23" s="108"/>
      <c r="Q23" s="108"/>
      <c r="R23" s="108"/>
      <c r="S23" s="108"/>
      <c r="T23" s="108"/>
      <c r="U23" s="108"/>
      <c r="V23" s="108"/>
      <c r="W23" s="108"/>
      <c r="X23" s="108"/>
      <c r="Y23" s="108"/>
      <c r="Z23" s="108"/>
      <c r="AA23" s="108"/>
      <c r="AB23" s="108"/>
      <c r="AC23" s="108"/>
      <c r="AD23" s="108"/>
      <c r="AE23" s="108"/>
      <c r="AF23" s="108"/>
      <c r="AG23" s="108"/>
      <c r="AH23" s="108"/>
      <c r="AI23" s="108"/>
      <c r="AJ23" s="108"/>
      <c r="AK23" s="108"/>
      <c r="AL23" s="108"/>
      <c r="AM23" s="108"/>
      <c r="AN23" s="108"/>
      <c r="AO23" s="108"/>
      <c r="AP23" s="108"/>
      <c r="AQ23" s="108"/>
      <c r="AR23" s="108"/>
      <c r="AS23" s="108"/>
      <c r="AT23" s="108"/>
      <c r="AU23" s="108"/>
      <c r="AV23" s="108"/>
      <c r="AW23" s="108"/>
      <c r="AX23" s="108"/>
      <c r="AY23" s="108"/>
      <c r="AZ23" s="108"/>
      <c r="BA23" s="108"/>
      <c r="BB23" s="108"/>
      <c r="BC23" s="108"/>
      <c r="BD23" s="108"/>
      <c r="BE23" s="108"/>
      <c r="BF23" s="108"/>
      <c r="BG23" s="108"/>
      <c r="BH23" s="108"/>
      <c r="BI23" s="108"/>
      <c r="BJ23" s="108"/>
      <c r="BK23" s="108"/>
      <c r="BL23" s="108"/>
      <c r="BM23" s="108"/>
      <c r="BN23" s="108"/>
      <c r="BO23" s="108"/>
      <c r="BP23" s="108"/>
      <c r="BQ23" s="108"/>
      <c r="BR23" s="108"/>
      <c r="BS23" s="108"/>
      <c r="BT23" s="108"/>
      <c r="BU23" s="108"/>
      <c r="BV23" s="108"/>
      <c r="BW23" s="108"/>
      <c r="BX23" s="108"/>
      <c r="BY23" s="108"/>
      <c r="BZ23" s="108"/>
      <c r="CA23" s="108"/>
      <c r="CB23" s="108"/>
      <c r="CC23" s="108"/>
      <c r="CD23" s="108"/>
      <c r="CE23" s="108"/>
      <c r="CF23" s="108"/>
      <c r="CG23" s="108"/>
      <c r="CH23" s="108"/>
    </row>
    <row r="24" spans="1:86" s="18" customFormat="1" ht="19.5" thickBot="1" x14ac:dyDescent="0.35">
      <c r="A24" s="84" t="s">
        <v>104</v>
      </c>
      <c r="B24" s="84"/>
      <c r="C24" s="84"/>
      <c r="D24" s="84"/>
      <c r="E24" s="84"/>
      <c r="F24" s="84"/>
      <c r="G24" s="84"/>
      <c r="H24" s="84"/>
      <c r="I24" s="84"/>
      <c r="J24" s="84"/>
      <c r="K24" s="111"/>
      <c r="L24" s="108"/>
      <c r="M24" s="108"/>
      <c r="N24" s="108"/>
      <c r="O24" s="108"/>
      <c r="P24" s="108"/>
      <c r="Q24" s="108"/>
      <c r="R24" s="108"/>
      <c r="S24" s="108"/>
      <c r="T24" s="108"/>
      <c r="U24" s="108"/>
      <c r="V24" s="108"/>
      <c r="W24" s="108"/>
      <c r="X24" s="108"/>
      <c r="Y24" s="108"/>
      <c r="Z24" s="108"/>
      <c r="AA24" s="108"/>
      <c r="AB24" s="108"/>
      <c r="AC24" s="108"/>
      <c r="AD24" s="108"/>
      <c r="AE24" s="108"/>
      <c r="AF24" s="108"/>
      <c r="AG24" s="108"/>
      <c r="AH24" s="108"/>
      <c r="AI24" s="108"/>
      <c r="AJ24" s="108"/>
      <c r="AK24" s="108"/>
      <c r="AL24" s="108"/>
      <c r="AM24" s="108"/>
      <c r="AN24" s="108"/>
      <c r="AO24" s="108"/>
      <c r="AP24" s="108"/>
      <c r="AQ24" s="108"/>
      <c r="AR24" s="108"/>
      <c r="AS24" s="108"/>
      <c r="AT24" s="108"/>
      <c r="AU24" s="108"/>
      <c r="AV24" s="108"/>
      <c r="AW24" s="108"/>
      <c r="AX24" s="108"/>
      <c r="AY24" s="108"/>
      <c r="AZ24" s="108"/>
      <c r="BA24" s="108"/>
      <c r="BB24" s="108"/>
      <c r="BC24" s="108"/>
      <c r="BD24" s="108"/>
      <c r="BE24" s="108"/>
      <c r="BF24" s="108"/>
      <c r="BG24" s="108"/>
      <c r="BH24" s="108"/>
      <c r="BI24" s="108"/>
      <c r="BJ24" s="108"/>
      <c r="BK24" s="108"/>
      <c r="BL24" s="108"/>
      <c r="BM24" s="108"/>
      <c r="BN24" s="108"/>
      <c r="BO24" s="108"/>
      <c r="BP24" s="108"/>
      <c r="BQ24" s="108"/>
      <c r="BR24" s="108"/>
      <c r="BS24" s="108"/>
      <c r="BT24" s="108"/>
      <c r="BU24" s="108"/>
      <c r="BV24" s="108"/>
      <c r="BW24" s="108"/>
      <c r="BX24" s="108"/>
      <c r="BY24" s="108"/>
      <c r="BZ24" s="108"/>
      <c r="CA24" s="108"/>
      <c r="CB24" s="108"/>
      <c r="CC24" s="108"/>
      <c r="CD24" s="108"/>
      <c r="CE24" s="108"/>
      <c r="CF24" s="108"/>
      <c r="CG24" s="108"/>
      <c r="CH24" s="108"/>
    </row>
    <row r="25" spans="1:86" s="18" customFormat="1" ht="26.25" thickBot="1" x14ac:dyDescent="0.35">
      <c r="A25" s="25" t="s">
        <v>2</v>
      </c>
      <c r="B25" s="25" t="s">
        <v>3</v>
      </c>
      <c r="C25" s="25" t="s">
        <v>4</v>
      </c>
      <c r="D25" s="25" t="s">
        <v>5</v>
      </c>
      <c r="E25" s="26" t="s">
        <v>41</v>
      </c>
      <c r="F25" s="26" t="s">
        <v>42</v>
      </c>
      <c r="G25" s="26" t="s">
        <v>39</v>
      </c>
      <c r="H25" s="25" t="s">
        <v>6</v>
      </c>
      <c r="I25" s="25" t="s">
        <v>7</v>
      </c>
      <c r="J25" s="25" t="s">
        <v>8</v>
      </c>
      <c r="K25" s="109" t="s">
        <v>149</v>
      </c>
      <c r="L25" s="108"/>
      <c r="M25" s="108"/>
      <c r="N25" s="108"/>
      <c r="O25" s="108"/>
      <c r="P25" s="108"/>
      <c r="Q25" s="108"/>
      <c r="R25" s="108"/>
      <c r="S25" s="108"/>
      <c r="T25" s="108"/>
      <c r="U25" s="108"/>
      <c r="V25" s="108"/>
      <c r="W25" s="108"/>
      <c r="X25" s="108"/>
      <c r="Y25" s="108"/>
      <c r="Z25" s="108"/>
      <c r="AA25" s="108"/>
      <c r="AB25" s="108"/>
      <c r="AC25" s="108"/>
      <c r="AD25" s="108"/>
      <c r="AE25" s="108"/>
      <c r="AF25" s="108"/>
      <c r="AG25" s="108"/>
      <c r="AH25" s="108"/>
      <c r="AI25" s="108"/>
      <c r="AJ25" s="108"/>
      <c r="AK25" s="108"/>
      <c r="AL25" s="108"/>
      <c r="AM25" s="108"/>
      <c r="AN25" s="108"/>
      <c r="AO25" s="108"/>
      <c r="AP25" s="108"/>
      <c r="AQ25" s="108"/>
      <c r="AR25" s="108"/>
      <c r="AS25" s="108"/>
      <c r="AT25" s="108"/>
      <c r="AU25" s="108"/>
      <c r="AV25" s="108"/>
      <c r="AW25" s="108"/>
      <c r="AX25" s="108"/>
      <c r="AY25" s="108"/>
      <c r="AZ25" s="108"/>
      <c r="BA25" s="108"/>
      <c r="BB25" s="108"/>
      <c r="BC25" s="108"/>
      <c r="BD25" s="108"/>
      <c r="BE25" s="108"/>
      <c r="BF25" s="108"/>
      <c r="BG25" s="108"/>
      <c r="BH25" s="108"/>
      <c r="BI25" s="108"/>
      <c r="BJ25" s="108"/>
      <c r="BK25" s="108"/>
      <c r="BL25" s="108"/>
      <c r="BM25" s="108"/>
      <c r="BN25" s="108"/>
      <c r="BO25" s="108"/>
      <c r="BP25" s="108"/>
      <c r="BQ25" s="108"/>
      <c r="BR25" s="108"/>
      <c r="BS25" s="108"/>
      <c r="BT25" s="108"/>
      <c r="BU25" s="108"/>
      <c r="BV25" s="108"/>
      <c r="BW25" s="108"/>
      <c r="BX25" s="108"/>
      <c r="BY25" s="108"/>
      <c r="BZ25" s="108"/>
      <c r="CA25" s="108"/>
      <c r="CB25" s="108"/>
      <c r="CC25" s="108"/>
      <c r="CD25" s="108"/>
      <c r="CE25" s="108"/>
      <c r="CF25" s="108"/>
      <c r="CG25" s="108"/>
      <c r="CH25" s="108"/>
    </row>
    <row r="26" spans="1:86" s="18" customFormat="1" ht="17.25" thickBot="1" x14ac:dyDescent="0.35">
      <c r="A26" s="46"/>
      <c r="B26" s="28" t="s">
        <v>68</v>
      </c>
      <c r="C26" s="29"/>
      <c r="D26" s="30">
        <v>0</v>
      </c>
      <c r="E26" s="30">
        <v>0</v>
      </c>
      <c r="F26" s="31">
        <f>D26*E26</f>
        <v>0</v>
      </c>
      <c r="G26" s="31">
        <f t="shared" ref="G26:G29" si="3">F26*(1+K26)</f>
        <v>0</v>
      </c>
      <c r="H26" s="32">
        <f t="shared" ref="H26:H29" si="4">ROUND(IF($B$14="nie",G26,F26),2)</f>
        <v>0</v>
      </c>
      <c r="I26" s="29"/>
      <c r="J26" s="29"/>
      <c r="K26" s="110">
        <v>0.23</v>
      </c>
      <c r="L26" s="108"/>
      <c r="M26" s="108"/>
      <c r="N26" s="108"/>
      <c r="O26" s="108"/>
      <c r="P26" s="108"/>
      <c r="Q26" s="108"/>
      <c r="R26" s="108"/>
      <c r="S26" s="108"/>
      <c r="T26" s="108"/>
      <c r="U26" s="108"/>
      <c r="V26" s="108"/>
      <c r="W26" s="108"/>
      <c r="X26" s="108"/>
      <c r="Y26" s="108"/>
      <c r="Z26" s="108"/>
      <c r="AA26" s="108"/>
      <c r="AB26" s="108"/>
      <c r="AC26" s="108"/>
      <c r="AD26" s="108"/>
      <c r="AE26" s="108"/>
      <c r="AF26" s="108"/>
      <c r="AG26" s="108"/>
      <c r="AH26" s="108"/>
      <c r="AI26" s="108"/>
      <c r="AJ26" s="108"/>
      <c r="AK26" s="108"/>
      <c r="AL26" s="108"/>
      <c r="AM26" s="108"/>
      <c r="AN26" s="108"/>
      <c r="AO26" s="108"/>
      <c r="AP26" s="108"/>
      <c r="AQ26" s="108"/>
      <c r="AR26" s="108"/>
      <c r="AS26" s="108"/>
      <c r="AT26" s="108"/>
      <c r="AU26" s="108"/>
      <c r="AV26" s="108"/>
      <c r="AW26" s="108"/>
      <c r="AX26" s="108"/>
      <c r="AY26" s="108"/>
      <c r="AZ26" s="108"/>
      <c r="BA26" s="108"/>
      <c r="BB26" s="108"/>
      <c r="BC26" s="108"/>
      <c r="BD26" s="108"/>
      <c r="BE26" s="108"/>
      <c r="BF26" s="108"/>
      <c r="BG26" s="108"/>
      <c r="BH26" s="108"/>
      <c r="BI26" s="108"/>
      <c r="BJ26" s="108"/>
      <c r="BK26" s="108"/>
      <c r="BL26" s="108"/>
      <c r="BM26" s="108"/>
      <c r="BN26" s="108"/>
      <c r="BO26" s="108"/>
      <c r="BP26" s="108"/>
      <c r="BQ26" s="108"/>
      <c r="BR26" s="108"/>
      <c r="BS26" s="108"/>
      <c r="BT26" s="108"/>
      <c r="BU26" s="108"/>
      <c r="BV26" s="108"/>
      <c r="BW26" s="108"/>
      <c r="BX26" s="108"/>
      <c r="BY26" s="108"/>
      <c r="BZ26" s="108"/>
      <c r="CA26" s="108"/>
      <c r="CB26" s="108"/>
      <c r="CC26" s="108"/>
      <c r="CD26" s="108"/>
      <c r="CE26" s="108"/>
      <c r="CF26" s="108"/>
      <c r="CG26" s="108"/>
      <c r="CH26" s="108"/>
    </row>
    <row r="27" spans="1:86" s="18" customFormat="1" ht="15" customHeight="1" thickBot="1" x14ac:dyDescent="0.35">
      <c r="A27" s="27"/>
      <c r="B27" s="28" t="s">
        <v>68</v>
      </c>
      <c r="C27" s="29"/>
      <c r="D27" s="30">
        <v>0</v>
      </c>
      <c r="E27" s="30">
        <v>0</v>
      </c>
      <c r="F27" s="31">
        <f t="shared" ref="F27:F29" si="5">D27*E27</f>
        <v>0</v>
      </c>
      <c r="G27" s="31">
        <f t="shared" si="3"/>
        <v>0</v>
      </c>
      <c r="H27" s="32">
        <f t="shared" si="4"/>
        <v>0</v>
      </c>
      <c r="I27" s="29"/>
      <c r="J27" s="29"/>
      <c r="K27" s="110">
        <v>0.23</v>
      </c>
      <c r="L27" s="108"/>
      <c r="M27" s="108"/>
      <c r="N27" s="108"/>
      <c r="O27" s="108"/>
      <c r="P27" s="108"/>
      <c r="Q27" s="108"/>
      <c r="R27" s="108"/>
      <c r="S27" s="108"/>
      <c r="T27" s="108"/>
      <c r="U27" s="108"/>
      <c r="V27" s="108"/>
      <c r="W27" s="108"/>
      <c r="X27" s="108"/>
      <c r="Y27" s="108"/>
      <c r="Z27" s="108"/>
      <c r="AA27" s="108"/>
      <c r="AB27" s="108"/>
      <c r="AC27" s="108"/>
      <c r="AD27" s="108"/>
      <c r="AE27" s="108"/>
      <c r="AF27" s="108"/>
      <c r="AG27" s="108"/>
      <c r="AH27" s="108"/>
      <c r="AI27" s="108"/>
      <c r="AJ27" s="108"/>
      <c r="AK27" s="108"/>
      <c r="AL27" s="108"/>
      <c r="AM27" s="108"/>
      <c r="AN27" s="108"/>
      <c r="AO27" s="108"/>
      <c r="AP27" s="108"/>
      <c r="AQ27" s="108"/>
      <c r="AR27" s="108"/>
      <c r="AS27" s="108"/>
      <c r="AT27" s="108"/>
      <c r="AU27" s="108"/>
      <c r="AV27" s="108"/>
      <c r="AW27" s="108"/>
      <c r="AX27" s="108"/>
      <c r="AY27" s="108"/>
      <c r="AZ27" s="108"/>
      <c r="BA27" s="108"/>
      <c r="BB27" s="108"/>
      <c r="BC27" s="108"/>
      <c r="BD27" s="108"/>
      <c r="BE27" s="108"/>
      <c r="BF27" s="108"/>
      <c r="BG27" s="108"/>
      <c r="BH27" s="108"/>
      <c r="BI27" s="108"/>
      <c r="BJ27" s="108"/>
      <c r="BK27" s="108"/>
      <c r="BL27" s="108"/>
      <c r="BM27" s="108"/>
      <c r="BN27" s="108"/>
      <c r="BO27" s="108"/>
      <c r="BP27" s="108"/>
      <c r="BQ27" s="108"/>
      <c r="BR27" s="108"/>
      <c r="BS27" s="108"/>
      <c r="BT27" s="108"/>
      <c r="BU27" s="108"/>
      <c r="BV27" s="108"/>
      <c r="BW27" s="108"/>
      <c r="BX27" s="108"/>
      <c r="BY27" s="108"/>
      <c r="BZ27" s="108"/>
      <c r="CA27" s="108"/>
      <c r="CB27" s="108"/>
      <c r="CC27" s="108"/>
      <c r="CD27" s="108"/>
      <c r="CE27" s="108"/>
      <c r="CF27" s="108"/>
      <c r="CG27" s="108"/>
      <c r="CH27" s="108"/>
    </row>
    <row r="28" spans="1:86" s="18" customFormat="1" ht="15" customHeight="1" thickBot="1" x14ac:dyDescent="0.35">
      <c r="A28" s="27"/>
      <c r="B28" s="28" t="s">
        <v>68</v>
      </c>
      <c r="C28" s="29"/>
      <c r="D28" s="30">
        <v>0</v>
      </c>
      <c r="E28" s="30">
        <v>0</v>
      </c>
      <c r="F28" s="31">
        <f t="shared" si="5"/>
        <v>0</v>
      </c>
      <c r="G28" s="31">
        <f t="shared" si="3"/>
        <v>0</v>
      </c>
      <c r="H28" s="32">
        <f t="shared" si="4"/>
        <v>0</v>
      </c>
      <c r="I28" s="29"/>
      <c r="J28" s="29"/>
      <c r="K28" s="110">
        <v>0.23</v>
      </c>
      <c r="L28" s="108"/>
      <c r="M28" s="108"/>
      <c r="N28" s="108"/>
      <c r="O28" s="108"/>
      <c r="P28" s="108"/>
      <c r="Q28" s="108"/>
      <c r="R28" s="108"/>
      <c r="S28" s="108"/>
      <c r="T28" s="108"/>
      <c r="U28" s="108"/>
      <c r="V28" s="108"/>
      <c r="W28" s="108"/>
      <c r="X28" s="108"/>
      <c r="Y28" s="108"/>
      <c r="Z28" s="108"/>
      <c r="AA28" s="108"/>
      <c r="AB28" s="108"/>
      <c r="AC28" s="108"/>
      <c r="AD28" s="108"/>
      <c r="AE28" s="108"/>
      <c r="AF28" s="108"/>
      <c r="AG28" s="108"/>
      <c r="AH28" s="108"/>
      <c r="AI28" s="108"/>
      <c r="AJ28" s="108"/>
      <c r="AK28" s="108"/>
      <c r="AL28" s="108"/>
      <c r="AM28" s="108"/>
      <c r="AN28" s="108"/>
      <c r="AO28" s="108"/>
      <c r="AP28" s="108"/>
      <c r="AQ28" s="108"/>
      <c r="AR28" s="108"/>
      <c r="AS28" s="108"/>
      <c r="AT28" s="108"/>
      <c r="AU28" s="108"/>
      <c r="AV28" s="108"/>
      <c r="AW28" s="108"/>
      <c r="AX28" s="108"/>
      <c r="AY28" s="108"/>
      <c r="AZ28" s="108"/>
      <c r="BA28" s="108"/>
      <c r="BB28" s="108"/>
      <c r="BC28" s="108"/>
      <c r="BD28" s="108"/>
      <c r="BE28" s="108"/>
      <c r="BF28" s="108"/>
      <c r="BG28" s="108"/>
      <c r="BH28" s="108"/>
      <c r="BI28" s="108"/>
      <c r="BJ28" s="108"/>
      <c r="BK28" s="108"/>
      <c r="BL28" s="108"/>
      <c r="BM28" s="108"/>
      <c r="BN28" s="108"/>
      <c r="BO28" s="108"/>
      <c r="BP28" s="108"/>
      <c r="BQ28" s="108"/>
      <c r="BR28" s="108"/>
      <c r="BS28" s="108"/>
      <c r="BT28" s="108"/>
      <c r="BU28" s="108"/>
      <c r="BV28" s="108"/>
      <c r="BW28" s="108"/>
      <c r="BX28" s="108"/>
      <c r="BY28" s="108"/>
      <c r="BZ28" s="108"/>
      <c r="CA28" s="108"/>
      <c r="CB28" s="108"/>
      <c r="CC28" s="108"/>
      <c r="CD28" s="108"/>
      <c r="CE28" s="108"/>
      <c r="CF28" s="108"/>
      <c r="CG28" s="108"/>
      <c r="CH28" s="108"/>
    </row>
    <row r="29" spans="1:86" s="18" customFormat="1" ht="15" customHeight="1" thickBot="1" x14ac:dyDescent="0.35">
      <c r="A29" s="27"/>
      <c r="B29" s="28" t="s">
        <v>68</v>
      </c>
      <c r="C29" s="29"/>
      <c r="D29" s="30">
        <v>0</v>
      </c>
      <c r="E29" s="30">
        <v>0</v>
      </c>
      <c r="F29" s="31">
        <f t="shared" si="5"/>
        <v>0</v>
      </c>
      <c r="G29" s="31">
        <f t="shared" si="3"/>
        <v>0</v>
      </c>
      <c r="H29" s="32">
        <f t="shared" si="4"/>
        <v>0</v>
      </c>
      <c r="I29" s="29"/>
      <c r="J29" s="29"/>
      <c r="K29" s="110">
        <v>0.23</v>
      </c>
      <c r="L29" s="108"/>
      <c r="M29" s="108"/>
      <c r="N29" s="108"/>
      <c r="O29" s="108"/>
      <c r="P29" s="108"/>
      <c r="Q29" s="108"/>
      <c r="R29" s="108"/>
      <c r="S29" s="108"/>
      <c r="T29" s="108"/>
      <c r="U29" s="108"/>
      <c r="V29" s="108"/>
      <c r="W29" s="108"/>
      <c r="X29" s="108"/>
      <c r="Y29" s="108"/>
      <c r="Z29" s="108"/>
      <c r="AA29" s="108"/>
      <c r="AB29" s="108"/>
      <c r="AC29" s="108"/>
      <c r="AD29" s="108"/>
      <c r="AE29" s="108"/>
      <c r="AF29" s="108"/>
      <c r="AG29" s="108"/>
      <c r="AH29" s="108"/>
      <c r="AI29" s="108"/>
      <c r="AJ29" s="108"/>
      <c r="AK29" s="108"/>
      <c r="AL29" s="108"/>
      <c r="AM29" s="108"/>
      <c r="AN29" s="108"/>
      <c r="AO29" s="108"/>
      <c r="AP29" s="108"/>
      <c r="AQ29" s="108"/>
      <c r="AR29" s="108"/>
      <c r="AS29" s="108"/>
      <c r="AT29" s="108"/>
      <c r="AU29" s="108"/>
      <c r="AV29" s="108"/>
      <c r="AW29" s="108"/>
      <c r="AX29" s="108"/>
      <c r="AY29" s="108"/>
      <c r="AZ29" s="108"/>
      <c r="BA29" s="108"/>
      <c r="BB29" s="108"/>
      <c r="BC29" s="108"/>
      <c r="BD29" s="108"/>
      <c r="BE29" s="108"/>
      <c r="BF29" s="108"/>
      <c r="BG29" s="108"/>
      <c r="BH29" s="108"/>
      <c r="BI29" s="108"/>
      <c r="BJ29" s="108"/>
      <c r="BK29" s="108"/>
      <c r="BL29" s="108"/>
      <c r="BM29" s="108"/>
      <c r="BN29" s="108"/>
      <c r="BO29" s="108"/>
      <c r="BP29" s="108"/>
      <c r="BQ29" s="108"/>
      <c r="BR29" s="108"/>
      <c r="BS29" s="108"/>
      <c r="BT29" s="108"/>
      <c r="BU29" s="108"/>
      <c r="BV29" s="108"/>
      <c r="BW29" s="108"/>
      <c r="BX29" s="108"/>
      <c r="BY29" s="108"/>
      <c r="BZ29" s="108"/>
      <c r="CA29" s="108"/>
      <c r="CB29" s="108"/>
      <c r="CC29" s="108"/>
      <c r="CD29" s="108"/>
      <c r="CE29" s="108"/>
      <c r="CF29" s="108"/>
      <c r="CG29" s="108"/>
      <c r="CH29" s="108"/>
    </row>
    <row r="30" spans="1:86" s="18" customFormat="1" ht="15" customHeight="1" thickBot="1" x14ac:dyDescent="0.35">
      <c r="A30" s="72" t="s">
        <v>43</v>
      </c>
      <c r="B30" s="72"/>
      <c r="C30" s="72"/>
      <c r="D30" s="72"/>
      <c r="E30" s="72"/>
      <c r="F30" s="33">
        <f>SUM(F26:F29)</f>
        <v>0</v>
      </c>
      <c r="G30" s="33">
        <f>SUM(G26:G29)</f>
        <v>0</v>
      </c>
      <c r="H30" s="33">
        <f>SUM(H26:H29)</f>
        <v>0</v>
      </c>
      <c r="I30" s="34"/>
      <c r="J30" s="34"/>
      <c r="K30" s="111"/>
      <c r="L30" s="108"/>
      <c r="M30" s="108"/>
      <c r="N30" s="108"/>
      <c r="O30" s="108"/>
      <c r="P30" s="108"/>
      <c r="Q30" s="108"/>
      <c r="R30" s="108"/>
      <c r="S30" s="108"/>
      <c r="T30" s="108"/>
      <c r="U30" s="108"/>
      <c r="V30" s="108"/>
      <c r="W30" s="108"/>
      <c r="X30" s="108"/>
      <c r="Y30" s="108"/>
      <c r="Z30" s="108"/>
      <c r="AA30" s="108"/>
      <c r="AB30" s="108"/>
      <c r="AC30" s="108"/>
      <c r="AD30" s="108"/>
      <c r="AE30" s="108"/>
      <c r="AF30" s="108"/>
      <c r="AG30" s="108"/>
      <c r="AH30" s="108"/>
      <c r="AI30" s="108"/>
      <c r="AJ30" s="108"/>
      <c r="AK30" s="108"/>
      <c r="AL30" s="108"/>
      <c r="AM30" s="108"/>
      <c r="AN30" s="108"/>
      <c r="AO30" s="108"/>
      <c r="AP30" s="108"/>
      <c r="AQ30" s="108"/>
      <c r="AR30" s="108"/>
      <c r="AS30" s="108"/>
      <c r="AT30" s="108"/>
      <c r="AU30" s="108"/>
      <c r="AV30" s="108"/>
      <c r="AW30" s="108"/>
      <c r="AX30" s="108"/>
      <c r="AY30" s="108"/>
      <c r="AZ30" s="108"/>
      <c r="BA30" s="108"/>
      <c r="BB30" s="108"/>
      <c r="BC30" s="108"/>
      <c r="BD30" s="108"/>
      <c r="BE30" s="108"/>
      <c r="BF30" s="108"/>
      <c r="BG30" s="108"/>
      <c r="BH30" s="108"/>
      <c r="BI30" s="108"/>
      <c r="BJ30" s="108"/>
      <c r="BK30" s="108"/>
      <c r="BL30" s="108"/>
      <c r="BM30" s="108"/>
      <c r="BN30" s="108"/>
      <c r="BO30" s="108"/>
      <c r="BP30" s="108"/>
      <c r="BQ30" s="108"/>
      <c r="BR30" s="108"/>
      <c r="BS30" s="108"/>
      <c r="BT30" s="108"/>
      <c r="BU30" s="108"/>
      <c r="BV30" s="108"/>
      <c r="BW30" s="108"/>
      <c r="BX30" s="108"/>
      <c r="BY30" s="108"/>
      <c r="BZ30" s="108"/>
      <c r="CA30" s="108"/>
      <c r="CB30" s="108"/>
      <c r="CC30" s="108"/>
      <c r="CD30" s="108"/>
      <c r="CE30" s="108"/>
      <c r="CF30" s="108"/>
      <c r="CG30" s="108"/>
      <c r="CH30" s="108"/>
    </row>
    <row r="31" spans="1:86" s="18" customFormat="1" ht="19.5" thickBot="1" x14ac:dyDescent="0.35">
      <c r="A31" s="84" t="s">
        <v>113</v>
      </c>
      <c r="B31" s="84"/>
      <c r="C31" s="84"/>
      <c r="D31" s="84"/>
      <c r="E31" s="84"/>
      <c r="F31" s="84"/>
      <c r="G31" s="84"/>
      <c r="H31" s="84"/>
      <c r="I31" s="84"/>
      <c r="J31" s="84"/>
      <c r="K31" s="111"/>
      <c r="L31" s="108"/>
      <c r="M31" s="108"/>
      <c r="N31" s="108"/>
      <c r="O31" s="108"/>
      <c r="P31" s="108"/>
      <c r="Q31" s="108"/>
      <c r="R31" s="108"/>
      <c r="S31" s="108"/>
      <c r="T31" s="108"/>
      <c r="U31" s="108"/>
      <c r="V31" s="108"/>
      <c r="W31" s="108"/>
      <c r="X31" s="108"/>
      <c r="Y31" s="108"/>
      <c r="Z31" s="108"/>
      <c r="AA31" s="108"/>
      <c r="AB31" s="108"/>
      <c r="AC31" s="108"/>
      <c r="AD31" s="108"/>
      <c r="AE31" s="108"/>
      <c r="AF31" s="108"/>
      <c r="AG31" s="108"/>
      <c r="AH31" s="108"/>
      <c r="AI31" s="108"/>
      <c r="AJ31" s="108"/>
      <c r="AK31" s="108"/>
      <c r="AL31" s="108"/>
      <c r="AM31" s="108"/>
      <c r="AN31" s="108"/>
      <c r="AO31" s="108"/>
      <c r="AP31" s="108"/>
      <c r="AQ31" s="108"/>
      <c r="AR31" s="108"/>
      <c r="AS31" s="108"/>
      <c r="AT31" s="108"/>
      <c r="AU31" s="108"/>
      <c r="AV31" s="108"/>
      <c r="AW31" s="108"/>
      <c r="AX31" s="108"/>
      <c r="AY31" s="108"/>
      <c r="AZ31" s="108"/>
      <c r="BA31" s="108"/>
      <c r="BB31" s="108"/>
      <c r="BC31" s="108"/>
      <c r="BD31" s="108"/>
      <c r="BE31" s="108"/>
      <c r="BF31" s="108"/>
      <c r="BG31" s="108"/>
      <c r="BH31" s="108"/>
      <c r="BI31" s="108"/>
      <c r="BJ31" s="108"/>
      <c r="BK31" s="108"/>
      <c r="BL31" s="108"/>
      <c r="BM31" s="108"/>
      <c r="BN31" s="108"/>
      <c r="BO31" s="108"/>
      <c r="BP31" s="108"/>
      <c r="BQ31" s="108"/>
      <c r="BR31" s="108"/>
      <c r="BS31" s="108"/>
      <c r="BT31" s="108"/>
      <c r="BU31" s="108"/>
      <c r="BV31" s="108"/>
      <c r="BW31" s="108"/>
      <c r="BX31" s="108"/>
      <c r="BY31" s="108"/>
      <c r="BZ31" s="108"/>
      <c r="CA31" s="108"/>
      <c r="CB31" s="108"/>
      <c r="CC31" s="108"/>
      <c r="CD31" s="108"/>
      <c r="CE31" s="108"/>
      <c r="CF31" s="108"/>
      <c r="CG31" s="108"/>
      <c r="CH31" s="108"/>
    </row>
    <row r="32" spans="1:86" s="18" customFormat="1" ht="26.25" thickBot="1" x14ac:dyDescent="0.35">
      <c r="A32" s="25" t="s">
        <v>2</v>
      </c>
      <c r="B32" s="25" t="s">
        <v>3</v>
      </c>
      <c r="C32" s="25" t="s">
        <v>4</v>
      </c>
      <c r="D32" s="25" t="s">
        <v>5</v>
      </c>
      <c r="E32" s="26" t="s">
        <v>41</v>
      </c>
      <c r="F32" s="26" t="s">
        <v>42</v>
      </c>
      <c r="G32" s="26" t="s">
        <v>39</v>
      </c>
      <c r="H32" s="25" t="s">
        <v>6</v>
      </c>
      <c r="I32" s="25" t="s">
        <v>7</v>
      </c>
      <c r="J32" s="25" t="s">
        <v>8</v>
      </c>
      <c r="K32" s="109" t="s">
        <v>149</v>
      </c>
      <c r="L32" s="108"/>
      <c r="M32" s="108"/>
      <c r="N32" s="108"/>
      <c r="O32" s="108"/>
      <c r="P32" s="108"/>
      <c r="Q32" s="108"/>
      <c r="R32" s="108"/>
      <c r="S32" s="108"/>
      <c r="T32" s="108"/>
      <c r="U32" s="108"/>
      <c r="V32" s="108"/>
      <c r="W32" s="108"/>
      <c r="X32" s="108"/>
      <c r="Y32" s="108"/>
      <c r="Z32" s="108"/>
      <c r="AA32" s="108"/>
      <c r="AB32" s="108"/>
      <c r="AC32" s="108"/>
      <c r="AD32" s="108"/>
      <c r="AE32" s="108"/>
      <c r="AF32" s="108"/>
      <c r="AG32" s="108"/>
      <c r="AH32" s="108"/>
      <c r="AI32" s="108"/>
      <c r="AJ32" s="108"/>
      <c r="AK32" s="108"/>
      <c r="AL32" s="108"/>
      <c r="AM32" s="108"/>
      <c r="AN32" s="108"/>
      <c r="AO32" s="108"/>
      <c r="AP32" s="108"/>
      <c r="AQ32" s="108"/>
      <c r="AR32" s="108"/>
      <c r="AS32" s="108"/>
      <c r="AT32" s="108"/>
      <c r="AU32" s="108"/>
      <c r="AV32" s="108"/>
      <c r="AW32" s="108"/>
      <c r="AX32" s="108"/>
      <c r="AY32" s="108"/>
      <c r="AZ32" s="108"/>
      <c r="BA32" s="108"/>
      <c r="BB32" s="108"/>
      <c r="BC32" s="108"/>
      <c r="BD32" s="108"/>
      <c r="BE32" s="108"/>
      <c r="BF32" s="108"/>
      <c r="BG32" s="108"/>
      <c r="BH32" s="108"/>
      <c r="BI32" s="108"/>
      <c r="BJ32" s="108"/>
      <c r="BK32" s="108"/>
      <c r="BL32" s="108"/>
      <c r="BM32" s="108"/>
      <c r="BN32" s="108"/>
      <c r="BO32" s="108"/>
      <c r="BP32" s="108"/>
      <c r="BQ32" s="108"/>
      <c r="BR32" s="108"/>
      <c r="BS32" s="108"/>
      <c r="BT32" s="108"/>
      <c r="BU32" s="108"/>
      <c r="BV32" s="108"/>
      <c r="BW32" s="108"/>
      <c r="BX32" s="108"/>
      <c r="BY32" s="108"/>
      <c r="BZ32" s="108"/>
      <c r="CA32" s="108"/>
      <c r="CB32" s="108"/>
      <c r="CC32" s="108"/>
      <c r="CD32" s="108"/>
      <c r="CE32" s="108"/>
      <c r="CF32" s="108"/>
      <c r="CG32" s="108"/>
      <c r="CH32" s="108"/>
    </row>
    <row r="33" spans="1:86" s="18" customFormat="1" ht="17.25" thickBot="1" x14ac:dyDescent="0.35">
      <c r="A33" s="27"/>
      <c r="B33" s="28" t="s">
        <v>68</v>
      </c>
      <c r="C33" s="29"/>
      <c r="D33" s="30">
        <v>0</v>
      </c>
      <c r="E33" s="30">
        <v>0</v>
      </c>
      <c r="F33" s="31">
        <f>D33*E33</f>
        <v>0</v>
      </c>
      <c r="G33" s="31">
        <f t="shared" ref="G33:G36" si="6">F33*(1+K33)</f>
        <v>0</v>
      </c>
      <c r="H33" s="32">
        <f t="shared" ref="H33:H36" si="7">ROUND(IF($B$14="nie",G33,F33),2)</f>
        <v>0</v>
      </c>
      <c r="I33" s="29"/>
      <c r="J33" s="29"/>
      <c r="K33" s="110">
        <v>0.23</v>
      </c>
      <c r="L33" s="108"/>
      <c r="M33" s="108"/>
      <c r="N33" s="108"/>
      <c r="O33" s="108"/>
      <c r="P33" s="108"/>
      <c r="Q33" s="108"/>
      <c r="R33" s="108"/>
      <c r="S33" s="108"/>
      <c r="T33" s="108"/>
      <c r="U33" s="108"/>
      <c r="V33" s="108"/>
      <c r="W33" s="108"/>
      <c r="X33" s="108"/>
      <c r="Y33" s="108"/>
      <c r="Z33" s="108"/>
      <c r="AA33" s="108"/>
      <c r="AB33" s="108"/>
      <c r="AC33" s="108"/>
      <c r="AD33" s="108"/>
      <c r="AE33" s="108"/>
      <c r="AF33" s="108"/>
      <c r="AG33" s="108"/>
      <c r="AH33" s="108"/>
      <c r="AI33" s="108"/>
      <c r="AJ33" s="108"/>
      <c r="AK33" s="108"/>
      <c r="AL33" s="108"/>
      <c r="AM33" s="108"/>
      <c r="AN33" s="108"/>
      <c r="AO33" s="108"/>
      <c r="AP33" s="108"/>
      <c r="AQ33" s="108"/>
      <c r="AR33" s="108"/>
      <c r="AS33" s="108"/>
      <c r="AT33" s="108"/>
      <c r="AU33" s="108"/>
      <c r="AV33" s="108"/>
      <c r="AW33" s="108"/>
      <c r="AX33" s="108"/>
      <c r="AY33" s="108"/>
      <c r="AZ33" s="108"/>
      <c r="BA33" s="108"/>
      <c r="BB33" s="108"/>
      <c r="BC33" s="108"/>
      <c r="BD33" s="108"/>
      <c r="BE33" s="108"/>
      <c r="BF33" s="108"/>
      <c r="BG33" s="108"/>
      <c r="BH33" s="108"/>
      <c r="BI33" s="108"/>
      <c r="BJ33" s="108"/>
      <c r="BK33" s="108"/>
      <c r="BL33" s="108"/>
      <c r="BM33" s="108"/>
      <c r="BN33" s="108"/>
      <c r="BO33" s="108"/>
      <c r="BP33" s="108"/>
      <c r="BQ33" s="108"/>
      <c r="BR33" s="108"/>
      <c r="BS33" s="108"/>
      <c r="BT33" s="108"/>
      <c r="BU33" s="108"/>
      <c r="BV33" s="108"/>
      <c r="BW33" s="108"/>
      <c r="BX33" s="108"/>
      <c r="BY33" s="108"/>
      <c r="BZ33" s="108"/>
      <c r="CA33" s="108"/>
      <c r="CB33" s="108"/>
      <c r="CC33" s="108"/>
      <c r="CD33" s="108"/>
      <c r="CE33" s="108"/>
      <c r="CF33" s="108"/>
      <c r="CG33" s="108"/>
      <c r="CH33" s="108"/>
    </row>
    <row r="34" spans="1:86" s="18" customFormat="1" ht="15" customHeight="1" thickBot="1" x14ac:dyDescent="0.35">
      <c r="A34" s="27"/>
      <c r="B34" s="28" t="s">
        <v>68</v>
      </c>
      <c r="C34" s="29"/>
      <c r="D34" s="30">
        <v>0</v>
      </c>
      <c r="E34" s="30">
        <v>0</v>
      </c>
      <c r="F34" s="31">
        <f t="shared" ref="F34:F36" si="8">D34*E34</f>
        <v>0</v>
      </c>
      <c r="G34" s="31">
        <f t="shared" si="6"/>
        <v>0</v>
      </c>
      <c r="H34" s="32">
        <f t="shared" si="7"/>
        <v>0</v>
      </c>
      <c r="I34" s="29"/>
      <c r="J34" s="29"/>
      <c r="K34" s="110">
        <v>0.23</v>
      </c>
      <c r="L34" s="108"/>
      <c r="M34" s="108"/>
      <c r="N34" s="108"/>
      <c r="O34" s="108"/>
      <c r="P34" s="108"/>
      <c r="Q34" s="108"/>
      <c r="R34" s="108"/>
      <c r="S34" s="108"/>
      <c r="T34" s="108"/>
      <c r="U34" s="108"/>
      <c r="V34" s="108"/>
      <c r="W34" s="108"/>
      <c r="X34" s="108"/>
      <c r="Y34" s="108"/>
      <c r="Z34" s="108"/>
      <c r="AA34" s="108"/>
      <c r="AB34" s="108"/>
      <c r="AC34" s="108"/>
      <c r="AD34" s="108"/>
      <c r="AE34" s="108"/>
      <c r="AF34" s="108"/>
      <c r="AG34" s="108"/>
      <c r="AH34" s="108"/>
      <c r="AI34" s="108"/>
      <c r="AJ34" s="108"/>
      <c r="AK34" s="108"/>
      <c r="AL34" s="108"/>
      <c r="AM34" s="108"/>
      <c r="AN34" s="108"/>
      <c r="AO34" s="108"/>
      <c r="AP34" s="108"/>
      <c r="AQ34" s="108"/>
      <c r="AR34" s="108"/>
      <c r="AS34" s="108"/>
      <c r="AT34" s="108"/>
      <c r="AU34" s="108"/>
      <c r="AV34" s="108"/>
      <c r="AW34" s="108"/>
      <c r="AX34" s="108"/>
      <c r="AY34" s="108"/>
      <c r="AZ34" s="108"/>
      <c r="BA34" s="108"/>
      <c r="BB34" s="108"/>
      <c r="BC34" s="108"/>
      <c r="BD34" s="108"/>
      <c r="BE34" s="108"/>
      <c r="BF34" s="108"/>
      <c r="BG34" s="108"/>
      <c r="BH34" s="108"/>
      <c r="BI34" s="108"/>
      <c r="BJ34" s="108"/>
      <c r="BK34" s="108"/>
      <c r="BL34" s="108"/>
      <c r="BM34" s="108"/>
      <c r="BN34" s="108"/>
      <c r="BO34" s="108"/>
      <c r="BP34" s="108"/>
      <c r="BQ34" s="108"/>
      <c r="BR34" s="108"/>
      <c r="BS34" s="108"/>
      <c r="BT34" s="108"/>
      <c r="BU34" s="108"/>
      <c r="BV34" s="108"/>
      <c r="BW34" s="108"/>
      <c r="BX34" s="108"/>
      <c r="BY34" s="108"/>
      <c r="BZ34" s="108"/>
      <c r="CA34" s="108"/>
      <c r="CB34" s="108"/>
      <c r="CC34" s="108"/>
      <c r="CD34" s="108"/>
      <c r="CE34" s="108"/>
      <c r="CF34" s="108"/>
      <c r="CG34" s="108"/>
      <c r="CH34" s="108"/>
    </row>
    <row r="35" spans="1:86" s="18" customFormat="1" ht="15" customHeight="1" thickBot="1" x14ac:dyDescent="0.35">
      <c r="A35" s="27"/>
      <c r="B35" s="28" t="s">
        <v>68</v>
      </c>
      <c r="C35" s="29"/>
      <c r="D35" s="30">
        <v>0</v>
      </c>
      <c r="E35" s="30">
        <v>0</v>
      </c>
      <c r="F35" s="31">
        <f t="shared" si="8"/>
        <v>0</v>
      </c>
      <c r="G35" s="31">
        <f t="shared" si="6"/>
        <v>0</v>
      </c>
      <c r="H35" s="32">
        <f t="shared" si="7"/>
        <v>0</v>
      </c>
      <c r="I35" s="29"/>
      <c r="J35" s="29"/>
      <c r="K35" s="110">
        <v>0.23</v>
      </c>
      <c r="L35" s="108"/>
      <c r="M35" s="108"/>
      <c r="N35" s="108"/>
      <c r="O35" s="108"/>
      <c r="P35" s="108"/>
      <c r="Q35" s="108"/>
      <c r="R35" s="108"/>
      <c r="S35" s="108"/>
      <c r="T35" s="108"/>
      <c r="U35" s="108"/>
      <c r="V35" s="108"/>
      <c r="W35" s="108"/>
      <c r="X35" s="108"/>
      <c r="Y35" s="108"/>
      <c r="Z35" s="108"/>
      <c r="AA35" s="108"/>
      <c r="AB35" s="108"/>
      <c r="AC35" s="108"/>
      <c r="AD35" s="108"/>
      <c r="AE35" s="108"/>
      <c r="AF35" s="108"/>
      <c r="AG35" s="108"/>
      <c r="AH35" s="108"/>
      <c r="AI35" s="108"/>
      <c r="AJ35" s="108"/>
      <c r="AK35" s="108"/>
      <c r="AL35" s="108"/>
      <c r="AM35" s="108"/>
      <c r="AN35" s="108"/>
      <c r="AO35" s="108"/>
      <c r="AP35" s="108"/>
      <c r="AQ35" s="108"/>
      <c r="AR35" s="108"/>
      <c r="AS35" s="108"/>
      <c r="AT35" s="108"/>
      <c r="AU35" s="108"/>
      <c r="AV35" s="108"/>
      <c r="AW35" s="108"/>
      <c r="AX35" s="108"/>
      <c r="AY35" s="108"/>
      <c r="AZ35" s="108"/>
      <c r="BA35" s="108"/>
      <c r="BB35" s="108"/>
      <c r="BC35" s="108"/>
      <c r="BD35" s="108"/>
      <c r="BE35" s="108"/>
      <c r="BF35" s="108"/>
      <c r="BG35" s="108"/>
      <c r="BH35" s="108"/>
      <c r="BI35" s="108"/>
      <c r="BJ35" s="108"/>
      <c r="BK35" s="108"/>
      <c r="BL35" s="108"/>
      <c r="BM35" s="108"/>
      <c r="BN35" s="108"/>
      <c r="BO35" s="108"/>
      <c r="BP35" s="108"/>
      <c r="BQ35" s="108"/>
      <c r="BR35" s="108"/>
      <c r="BS35" s="108"/>
      <c r="BT35" s="108"/>
      <c r="BU35" s="108"/>
      <c r="BV35" s="108"/>
      <c r="BW35" s="108"/>
      <c r="BX35" s="108"/>
      <c r="BY35" s="108"/>
      <c r="BZ35" s="108"/>
      <c r="CA35" s="108"/>
      <c r="CB35" s="108"/>
      <c r="CC35" s="108"/>
      <c r="CD35" s="108"/>
      <c r="CE35" s="108"/>
      <c r="CF35" s="108"/>
      <c r="CG35" s="108"/>
      <c r="CH35" s="108"/>
    </row>
    <row r="36" spans="1:86" s="18" customFormat="1" ht="15" customHeight="1" thickBot="1" x14ac:dyDescent="0.35">
      <c r="A36" s="27"/>
      <c r="B36" s="28" t="s">
        <v>68</v>
      </c>
      <c r="C36" s="29"/>
      <c r="D36" s="30">
        <v>0</v>
      </c>
      <c r="E36" s="30">
        <v>0</v>
      </c>
      <c r="F36" s="31">
        <f t="shared" si="8"/>
        <v>0</v>
      </c>
      <c r="G36" s="31">
        <f t="shared" si="6"/>
        <v>0</v>
      </c>
      <c r="H36" s="32">
        <f t="shared" si="7"/>
        <v>0</v>
      </c>
      <c r="I36" s="29"/>
      <c r="J36" s="29"/>
      <c r="K36" s="110">
        <v>0.23</v>
      </c>
      <c r="L36" s="108"/>
      <c r="M36" s="108"/>
      <c r="N36" s="108"/>
      <c r="O36" s="108"/>
      <c r="P36" s="108"/>
      <c r="Q36" s="108"/>
      <c r="R36" s="108"/>
      <c r="S36" s="108"/>
      <c r="T36" s="108"/>
      <c r="U36" s="108"/>
      <c r="V36" s="108"/>
      <c r="W36" s="108"/>
      <c r="X36" s="108"/>
      <c r="Y36" s="108"/>
      <c r="Z36" s="108"/>
      <c r="AA36" s="108"/>
      <c r="AB36" s="108"/>
      <c r="AC36" s="108"/>
      <c r="AD36" s="108"/>
      <c r="AE36" s="108"/>
      <c r="AF36" s="108"/>
      <c r="AG36" s="108"/>
      <c r="AH36" s="108"/>
      <c r="AI36" s="108"/>
      <c r="AJ36" s="108"/>
      <c r="AK36" s="108"/>
      <c r="AL36" s="108"/>
      <c r="AM36" s="108"/>
      <c r="AN36" s="108"/>
      <c r="AO36" s="108"/>
      <c r="AP36" s="108"/>
      <c r="AQ36" s="108"/>
      <c r="AR36" s="108"/>
      <c r="AS36" s="108"/>
      <c r="AT36" s="108"/>
      <c r="AU36" s="108"/>
      <c r="AV36" s="108"/>
      <c r="AW36" s="108"/>
      <c r="AX36" s="108"/>
      <c r="AY36" s="108"/>
      <c r="AZ36" s="108"/>
      <c r="BA36" s="108"/>
      <c r="BB36" s="108"/>
      <c r="BC36" s="108"/>
      <c r="BD36" s="108"/>
      <c r="BE36" s="108"/>
      <c r="BF36" s="108"/>
      <c r="BG36" s="108"/>
      <c r="BH36" s="108"/>
      <c r="BI36" s="108"/>
      <c r="BJ36" s="108"/>
      <c r="BK36" s="108"/>
      <c r="BL36" s="108"/>
      <c r="BM36" s="108"/>
      <c r="BN36" s="108"/>
      <c r="BO36" s="108"/>
      <c r="BP36" s="108"/>
      <c r="BQ36" s="108"/>
      <c r="BR36" s="108"/>
      <c r="BS36" s="108"/>
      <c r="BT36" s="108"/>
      <c r="BU36" s="108"/>
      <c r="BV36" s="108"/>
      <c r="BW36" s="108"/>
      <c r="BX36" s="108"/>
      <c r="BY36" s="108"/>
      <c r="BZ36" s="108"/>
      <c r="CA36" s="108"/>
      <c r="CB36" s="108"/>
      <c r="CC36" s="108"/>
      <c r="CD36" s="108"/>
      <c r="CE36" s="108"/>
      <c r="CF36" s="108"/>
      <c r="CG36" s="108"/>
      <c r="CH36" s="108"/>
    </row>
    <row r="37" spans="1:86" s="18" customFormat="1" ht="15" customHeight="1" thickBot="1" x14ac:dyDescent="0.35">
      <c r="A37" s="72" t="s">
        <v>43</v>
      </c>
      <c r="B37" s="72"/>
      <c r="C37" s="72"/>
      <c r="D37" s="72"/>
      <c r="E37" s="72"/>
      <c r="F37" s="33">
        <f>SUM(F33:F36)</f>
        <v>0</v>
      </c>
      <c r="G37" s="33">
        <f>SUM(G33:G36)</f>
        <v>0</v>
      </c>
      <c r="H37" s="33">
        <f>SUM(H33:H36)</f>
        <v>0</v>
      </c>
      <c r="I37" s="34"/>
      <c r="J37" s="34"/>
      <c r="K37" s="111"/>
      <c r="L37" s="108"/>
      <c r="M37" s="108"/>
      <c r="N37" s="108"/>
      <c r="O37" s="108"/>
      <c r="P37" s="108"/>
      <c r="Q37" s="108"/>
      <c r="R37" s="108"/>
      <c r="S37" s="108"/>
      <c r="T37" s="108"/>
      <c r="U37" s="108"/>
      <c r="V37" s="108"/>
      <c r="W37" s="108"/>
      <c r="X37" s="108"/>
      <c r="Y37" s="108"/>
      <c r="Z37" s="108"/>
      <c r="AA37" s="108"/>
      <c r="AB37" s="108"/>
      <c r="AC37" s="108"/>
      <c r="AD37" s="108"/>
      <c r="AE37" s="108"/>
      <c r="AF37" s="108"/>
      <c r="AG37" s="108"/>
      <c r="AH37" s="108"/>
      <c r="AI37" s="108"/>
      <c r="AJ37" s="108"/>
      <c r="AK37" s="108"/>
      <c r="AL37" s="108"/>
      <c r="AM37" s="108"/>
      <c r="AN37" s="108"/>
      <c r="AO37" s="108"/>
      <c r="AP37" s="108"/>
      <c r="AQ37" s="108"/>
      <c r="AR37" s="108"/>
      <c r="AS37" s="108"/>
      <c r="AT37" s="108"/>
      <c r="AU37" s="108"/>
      <c r="AV37" s="108"/>
      <c r="AW37" s="108"/>
      <c r="AX37" s="108"/>
      <c r="AY37" s="108"/>
      <c r="AZ37" s="108"/>
      <c r="BA37" s="108"/>
      <c r="BB37" s="108"/>
      <c r="BC37" s="108"/>
      <c r="BD37" s="108"/>
      <c r="BE37" s="108"/>
      <c r="BF37" s="108"/>
      <c r="BG37" s="108"/>
      <c r="BH37" s="108"/>
      <c r="BI37" s="108"/>
      <c r="BJ37" s="108"/>
      <c r="BK37" s="108"/>
      <c r="BL37" s="108"/>
      <c r="BM37" s="108"/>
      <c r="BN37" s="108"/>
      <c r="BO37" s="108"/>
      <c r="BP37" s="108"/>
      <c r="BQ37" s="108"/>
      <c r="BR37" s="108"/>
      <c r="BS37" s="108"/>
      <c r="BT37" s="108"/>
      <c r="BU37" s="108"/>
      <c r="BV37" s="108"/>
      <c r="BW37" s="108"/>
      <c r="BX37" s="108"/>
      <c r="BY37" s="108"/>
      <c r="BZ37" s="108"/>
      <c r="CA37" s="108"/>
      <c r="CB37" s="108"/>
      <c r="CC37" s="108"/>
      <c r="CD37" s="108"/>
      <c r="CE37" s="108"/>
      <c r="CF37" s="108"/>
      <c r="CG37" s="108"/>
      <c r="CH37" s="108"/>
    </row>
    <row r="38" spans="1:86" s="18" customFormat="1" ht="19.5" thickBot="1" x14ac:dyDescent="0.35">
      <c r="A38" s="84" t="s">
        <v>109</v>
      </c>
      <c r="B38" s="84"/>
      <c r="C38" s="84"/>
      <c r="D38" s="84"/>
      <c r="E38" s="84"/>
      <c r="F38" s="84"/>
      <c r="G38" s="84"/>
      <c r="H38" s="84"/>
      <c r="I38" s="84"/>
      <c r="J38" s="84"/>
      <c r="K38" s="111"/>
      <c r="L38" s="108"/>
      <c r="M38" s="108"/>
      <c r="N38" s="108"/>
      <c r="O38" s="108"/>
      <c r="P38" s="108"/>
      <c r="Q38" s="108"/>
      <c r="R38" s="108"/>
      <c r="S38" s="108"/>
      <c r="T38" s="108"/>
      <c r="U38" s="108"/>
      <c r="V38" s="108"/>
      <c r="W38" s="108"/>
      <c r="X38" s="108"/>
      <c r="Y38" s="108"/>
      <c r="Z38" s="108"/>
      <c r="AA38" s="108"/>
      <c r="AB38" s="108"/>
      <c r="AC38" s="108"/>
      <c r="AD38" s="108"/>
      <c r="AE38" s="108"/>
      <c r="AF38" s="108"/>
      <c r="AG38" s="108"/>
      <c r="AH38" s="108"/>
      <c r="AI38" s="108"/>
      <c r="AJ38" s="108"/>
      <c r="AK38" s="108"/>
      <c r="AL38" s="108"/>
      <c r="AM38" s="108"/>
      <c r="AN38" s="108"/>
      <c r="AO38" s="108"/>
      <c r="AP38" s="108"/>
      <c r="AQ38" s="108"/>
      <c r="AR38" s="108"/>
      <c r="AS38" s="108"/>
      <c r="AT38" s="108"/>
      <c r="AU38" s="108"/>
      <c r="AV38" s="108"/>
      <c r="AW38" s="108"/>
      <c r="AX38" s="108"/>
      <c r="AY38" s="108"/>
      <c r="AZ38" s="108"/>
      <c r="BA38" s="108"/>
      <c r="BB38" s="108"/>
      <c r="BC38" s="108"/>
      <c r="BD38" s="108"/>
      <c r="BE38" s="108"/>
      <c r="BF38" s="108"/>
      <c r="BG38" s="108"/>
      <c r="BH38" s="108"/>
      <c r="BI38" s="108"/>
      <c r="BJ38" s="108"/>
      <c r="BK38" s="108"/>
      <c r="BL38" s="108"/>
      <c r="BM38" s="108"/>
      <c r="BN38" s="108"/>
      <c r="BO38" s="108"/>
      <c r="BP38" s="108"/>
      <c r="BQ38" s="108"/>
      <c r="BR38" s="108"/>
      <c r="BS38" s="108"/>
      <c r="BT38" s="108"/>
      <c r="BU38" s="108"/>
      <c r="BV38" s="108"/>
      <c r="BW38" s="108"/>
      <c r="BX38" s="108"/>
      <c r="BY38" s="108"/>
      <c r="BZ38" s="108"/>
      <c r="CA38" s="108"/>
      <c r="CB38" s="108"/>
      <c r="CC38" s="108"/>
      <c r="CD38" s="108"/>
      <c r="CE38" s="108"/>
      <c r="CF38" s="108"/>
      <c r="CG38" s="108"/>
      <c r="CH38" s="108"/>
    </row>
    <row r="39" spans="1:86" s="18" customFormat="1" ht="26.25" thickBot="1" x14ac:dyDescent="0.35">
      <c r="A39" s="25" t="s">
        <v>2</v>
      </c>
      <c r="B39" s="25" t="s">
        <v>3</v>
      </c>
      <c r="C39" s="25" t="s">
        <v>4</v>
      </c>
      <c r="D39" s="25" t="s">
        <v>5</v>
      </c>
      <c r="E39" s="26" t="s">
        <v>41</v>
      </c>
      <c r="F39" s="26" t="s">
        <v>42</v>
      </c>
      <c r="G39" s="26" t="s">
        <v>39</v>
      </c>
      <c r="H39" s="25" t="s">
        <v>6</v>
      </c>
      <c r="I39" s="25" t="s">
        <v>7</v>
      </c>
      <c r="J39" s="25" t="s">
        <v>8</v>
      </c>
      <c r="K39" s="109" t="s">
        <v>149</v>
      </c>
      <c r="L39" s="108"/>
      <c r="M39" s="108"/>
      <c r="N39" s="108"/>
      <c r="O39" s="108"/>
      <c r="P39" s="108"/>
      <c r="Q39" s="108"/>
      <c r="R39" s="108"/>
      <c r="S39" s="108"/>
      <c r="T39" s="108"/>
      <c r="U39" s="108"/>
      <c r="V39" s="108"/>
      <c r="W39" s="108"/>
      <c r="X39" s="108"/>
      <c r="Y39" s="108"/>
      <c r="Z39" s="108"/>
      <c r="AA39" s="108"/>
      <c r="AB39" s="108"/>
      <c r="AC39" s="108"/>
      <c r="AD39" s="108"/>
      <c r="AE39" s="108"/>
      <c r="AF39" s="108"/>
      <c r="AG39" s="108"/>
      <c r="AH39" s="108"/>
      <c r="AI39" s="108"/>
      <c r="AJ39" s="108"/>
      <c r="AK39" s="108"/>
      <c r="AL39" s="108"/>
      <c r="AM39" s="108"/>
      <c r="AN39" s="108"/>
      <c r="AO39" s="108"/>
      <c r="AP39" s="108"/>
      <c r="AQ39" s="108"/>
      <c r="AR39" s="108"/>
      <c r="AS39" s="108"/>
      <c r="AT39" s="108"/>
      <c r="AU39" s="108"/>
      <c r="AV39" s="108"/>
      <c r="AW39" s="108"/>
      <c r="AX39" s="108"/>
      <c r="AY39" s="108"/>
      <c r="AZ39" s="108"/>
      <c r="BA39" s="108"/>
      <c r="BB39" s="108"/>
      <c r="BC39" s="108"/>
      <c r="BD39" s="108"/>
      <c r="BE39" s="108"/>
      <c r="BF39" s="108"/>
      <c r="BG39" s="108"/>
      <c r="BH39" s="108"/>
      <c r="BI39" s="108"/>
      <c r="BJ39" s="108"/>
      <c r="BK39" s="108"/>
      <c r="BL39" s="108"/>
      <c r="BM39" s="108"/>
      <c r="BN39" s="108"/>
      <c r="BO39" s="108"/>
      <c r="BP39" s="108"/>
      <c r="BQ39" s="108"/>
      <c r="BR39" s="108"/>
      <c r="BS39" s="108"/>
      <c r="BT39" s="108"/>
      <c r="BU39" s="108"/>
      <c r="BV39" s="108"/>
      <c r="BW39" s="108"/>
      <c r="BX39" s="108"/>
      <c r="BY39" s="108"/>
      <c r="BZ39" s="108"/>
      <c r="CA39" s="108"/>
      <c r="CB39" s="108"/>
      <c r="CC39" s="108"/>
      <c r="CD39" s="108"/>
      <c r="CE39" s="108"/>
      <c r="CF39" s="108"/>
      <c r="CG39" s="108"/>
      <c r="CH39" s="108"/>
    </row>
    <row r="40" spans="1:86" s="18" customFormat="1" ht="15" customHeight="1" thickBot="1" x14ac:dyDescent="0.35">
      <c r="A40" s="27"/>
      <c r="B40" s="28" t="s">
        <v>68</v>
      </c>
      <c r="C40" s="29"/>
      <c r="D40" s="30">
        <v>0</v>
      </c>
      <c r="E40" s="30">
        <v>0</v>
      </c>
      <c r="F40" s="31">
        <f>D40*E40</f>
        <v>0</v>
      </c>
      <c r="G40" s="31">
        <f t="shared" ref="G40:G43" si="9">F40*(1+K40)</f>
        <v>0</v>
      </c>
      <c r="H40" s="32">
        <f t="shared" ref="H40:H43" si="10">ROUND(IF($B$14="nie",G40,F40),2)</f>
        <v>0</v>
      </c>
      <c r="I40" s="29"/>
      <c r="J40" s="29"/>
      <c r="K40" s="110">
        <v>0.23</v>
      </c>
      <c r="L40" s="108"/>
      <c r="M40" s="108"/>
      <c r="N40" s="108"/>
      <c r="O40" s="108"/>
      <c r="P40" s="108"/>
      <c r="Q40" s="108"/>
      <c r="R40" s="108"/>
      <c r="S40" s="108"/>
      <c r="T40" s="108"/>
      <c r="U40" s="108"/>
      <c r="V40" s="108"/>
      <c r="W40" s="108"/>
      <c r="X40" s="108"/>
      <c r="Y40" s="108"/>
      <c r="Z40" s="108"/>
      <c r="AA40" s="108"/>
      <c r="AB40" s="108"/>
      <c r="AC40" s="108"/>
      <c r="AD40" s="108"/>
      <c r="AE40" s="108"/>
      <c r="AF40" s="108"/>
      <c r="AG40" s="108"/>
      <c r="AH40" s="108"/>
      <c r="AI40" s="108"/>
      <c r="AJ40" s="108"/>
      <c r="AK40" s="108"/>
      <c r="AL40" s="108"/>
      <c r="AM40" s="108"/>
      <c r="AN40" s="108"/>
      <c r="AO40" s="108"/>
      <c r="AP40" s="108"/>
      <c r="AQ40" s="108"/>
      <c r="AR40" s="108"/>
      <c r="AS40" s="108"/>
      <c r="AT40" s="108"/>
      <c r="AU40" s="108"/>
      <c r="AV40" s="108"/>
      <c r="AW40" s="108"/>
      <c r="AX40" s="108"/>
      <c r="AY40" s="108"/>
      <c r="AZ40" s="108"/>
      <c r="BA40" s="108"/>
      <c r="BB40" s="108"/>
      <c r="BC40" s="108"/>
      <c r="BD40" s="108"/>
      <c r="BE40" s="108"/>
      <c r="BF40" s="108"/>
      <c r="BG40" s="108"/>
      <c r="BH40" s="108"/>
      <c r="BI40" s="108"/>
      <c r="BJ40" s="108"/>
      <c r="BK40" s="108"/>
      <c r="BL40" s="108"/>
      <c r="BM40" s="108"/>
      <c r="BN40" s="108"/>
      <c r="BO40" s="108"/>
      <c r="BP40" s="108"/>
      <c r="BQ40" s="108"/>
      <c r="BR40" s="108"/>
      <c r="BS40" s="108"/>
      <c r="BT40" s="108"/>
      <c r="BU40" s="108"/>
      <c r="BV40" s="108"/>
      <c r="BW40" s="108"/>
      <c r="BX40" s="108"/>
      <c r="BY40" s="108"/>
      <c r="BZ40" s="108"/>
      <c r="CA40" s="108"/>
      <c r="CB40" s="108"/>
      <c r="CC40" s="108"/>
      <c r="CD40" s="108"/>
      <c r="CE40" s="108"/>
      <c r="CF40" s="108"/>
      <c r="CG40" s="108"/>
      <c r="CH40" s="108"/>
    </row>
    <row r="41" spans="1:86" s="18" customFormat="1" ht="15" customHeight="1" thickBot="1" x14ac:dyDescent="0.35">
      <c r="A41" s="27"/>
      <c r="B41" s="28" t="s">
        <v>68</v>
      </c>
      <c r="C41" s="29"/>
      <c r="D41" s="30"/>
      <c r="E41" s="30">
        <v>0</v>
      </c>
      <c r="F41" s="31">
        <f t="shared" ref="F41:F43" si="11">D41*E41</f>
        <v>0</v>
      </c>
      <c r="G41" s="31">
        <f t="shared" si="9"/>
        <v>0</v>
      </c>
      <c r="H41" s="32">
        <f t="shared" si="10"/>
        <v>0</v>
      </c>
      <c r="I41" s="29"/>
      <c r="J41" s="29"/>
      <c r="K41" s="110">
        <v>0.23</v>
      </c>
      <c r="L41" s="108"/>
      <c r="M41" s="108"/>
      <c r="N41" s="108"/>
      <c r="O41" s="108"/>
      <c r="P41" s="108"/>
      <c r="Q41" s="108"/>
      <c r="R41" s="108"/>
      <c r="S41" s="108"/>
      <c r="T41" s="108"/>
      <c r="U41" s="108"/>
      <c r="V41" s="108"/>
      <c r="W41" s="108"/>
      <c r="X41" s="108"/>
      <c r="Y41" s="108"/>
      <c r="Z41" s="108"/>
      <c r="AA41" s="108"/>
      <c r="AB41" s="108"/>
      <c r="AC41" s="108"/>
      <c r="AD41" s="108"/>
      <c r="AE41" s="108"/>
      <c r="AF41" s="108"/>
      <c r="AG41" s="108"/>
      <c r="AH41" s="108"/>
      <c r="AI41" s="108"/>
      <c r="AJ41" s="108"/>
      <c r="AK41" s="108"/>
      <c r="AL41" s="108"/>
      <c r="AM41" s="108"/>
      <c r="AN41" s="108"/>
      <c r="AO41" s="108"/>
      <c r="AP41" s="108"/>
      <c r="AQ41" s="108"/>
      <c r="AR41" s="108"/>
      <c r="AS41" s="108"/>
      <c r="AT41" s="108"/>
      <c r="AU41" s="108"/>
      <c r="AV41" s="108"/>
      <c r="AW41" s="108"/>
      <c r="AX41" s="108"/>
      <c r="AY41" s="108"/>
      <c r="AZ41" s="108"/>
      <c r="BA41" s="108"/>
      <c r="BB41" s="108"/>
      <c r="BC41" s="108"/>
      <c r="BD41" s="108"/>
      <c r="BE41" s="108"/>
      <c r="BF41" s="108"/>
      <c r="BG41" s="108"/>
      <c r="BH41" s="108"/>
      <c r="BI41" s="108"/>
      <c r="BJ41" s="108"/>
      <c r="BK41" s="108"/>
      <c r="BL41" s="108"/>
      <c r="BM41" s="108"/>
      <c r="BN41" s="108"/>
      <c r="BO41" s="108"/>
      <c r="BP41" s="108"/>
      <c r="BQ41" s="108"/>
      <c r="BR41" s="108"/>
      <c r="BS41" s="108"/>
      <c r="BT41" s="108"/>
      <c r="BU41" s="108"/>
      <c r="BV41" s="108"/>
      <c r="BW41" s="108"/>
      <c r="BX41" s="108"/>
      <c r="BY41" s="108"/>
      <c r="BZ41" s="108"/>
      <c r="CA41" s="108"/>
      <c r="CB41" s="108"/>
      <c r="CC41" s="108"/>
      <c r="CD41" s="108"/>
      <c r="CE41" s="108"/>
      <c r="CF41" s="108"/>
      <c r="CG41" s="108"/>
      <c r="CH41" s="108"/>
    </row>
    <row r="42" spans="1:86" s="18" customFormat="1" ht="15" customHeight="1" thickBot="1" x14ac:dyDescent="0.35">
      <c r="A42" s="27"/>
      <c r="B42" s="28" t="s">
        <v>68</v>
      </c>
      <c r="C42" s="29"/>
      <c r="D42" s="30">
        <v>0</v>
      </c>
      <c r="E42" s="30">
        <v>0</v>
      </c>
      <c r="F42" s="31">
        <f t="shared" si="11"/>
        <v>0</v>
      </c>
      <c r="G42" s="31">
        <f t="shared" si="9"/>
        <v>0</v>
      </c>
      <c r="H42" s="32">
        <f t="shared" si="10"/>
        <v>0</v>
      </c>
      <c r="I42" s="29"/>
      <c r="J42" s="29"/>
      <c r="K42" s="110">
        <v>0.23</v>
      </c>
      <c r="L42" s="108"/>
      <c r="M42" s="108"/>
      <c r="N42" s="108"/>
      <c r="O42" s="108"/>
      <c r="P42" s="108"/>
      <c r="Q42" s="108"/>
      <c r="R42" s="108"/>
      <c r="S42" s="108"/>
      <c r="T42" s="108"/>
      <c r="U42" s="108"/>
      <c r="V42" s="108"/>
      <c r="W42" s="108"/>
      <c r="X42" s="108"/>
      <c r="Y42" s="108"/>
      <c r="Z42" s="108"/>
      <c r="AA42" s="108"/>
      <c r="AB42" s="108"/>
      <c r="AC42" s="108"/>
      <c r="AD42" s="108"/>
      <c r="AE42" s="108"/>
      <c r="AF42" s="108"/>
      <c r="AG42" s="108"/>
      <c r="AH42" s="108"/>
      <c r="AI42" s="108"/>
      <c r="AJ42" s="108"/>
      <c r="AK42" s="108"/>
      <c r="AL42" s="108"/>
      <c r="AM42" s="108"/>
      <c r="AN42" s="108"/>
      <c r="AO42" s="108"/>
      <c r="AP42" s="108"/>
      <c r="AQ42" s="108"/>
      <c r="AR42" s="108"/>
      <c r="AS42" s="108"/>
      <c r="AT42" s="108"/>
      <c r="AU42" s="108"/>
      <c r="AV42" s="108"/>
      <c r="AW42" s="108"/>
      <c r="AX42" s="108"/>
      <c r="AY42" s="108"/>
      <c r="AZ42" s="108"/>
      <c r="BA42" s="108"/>
      <c r="BB42" s="108"/>
      <c r="BC42" s="108"/>
      <c r="BD42" s="108"/>
      <c r="BE42" s="108"/>
      <c r="BF42" s="108"/>
      <c r="BG42" s="108"/>
      <c r="BH42" s="108"/>
      <c r="BI42" s="108"/>
      <c r="BJ42" s="108"/>
      <c r="BK42" s="108"/>
      <c r="BL42" s="108"/>
      <c r="BM42" s="108"/>
      <c r="BN42" s="108"/>
      <c r="BO42" s="108"/>
      <c r="BP42" s="108"/>
      <c r="BQ42" s="108"/>
      <c r="BR42" s="108"/>
      <c r="BS42" s="108"/>
      <c r="BT42" s="108"/>
      <c r="BU42" s="108"/>
      <c r="BV42" s="108"/>
      <c r="BW42" s="108"/>
      <c r="BX42" s="108"/>
      <c r="BY42" s="108"/>
      <c r="BZ42" s="108"/>
      <c r="CA42" s="108"/>
      <c r="CB42" s="108"/>
      <c r="CC42" s="108"/>
      <c r="CD42" s="108"/>
      <c r="CE42" s="108"/>
      <c r="CF42" s="108"/>
      <c r="CG42" s="108"/>
      <c r="CH42" s="108"/>
    </row>
    <row r="43" spans="1:86" s="18" customFormat="1" ht="15" customHeight="1" thickBot="1" x14ac:dyDescent="0.35">
      <c r="A43" s="27"/>
      <c r="B43" s="28" t="s">
        <v>68</v>
      </c>
      <c r="C43" s="29"/>
      <c r="D43" s="30">
        <v>0</v>
      </c>
      <c r="E43" s="30">
        <v>0</v>
      </c>
      <c r="F43" s="31">
        <f t="shared" si="11"/>
        <v>0</v>
      </c>
      <c r="G43" s="31">
        <f t="shared" si="9"/>
        <v>0</v>
      </c>
      <c r="H43" s="32">
        <f t="shared" si="10"/>
        <v>0</v>
      </c>
      <c r="I43" s="29"/>
      <c r="J43" s="29"/>
      <c r="K43" s="110">
        <v>0.23</v>
      </c>
      <c r="L43" s="108"/>
      <c r="M43" s="108"/>
      <c r="N43" s="108"/>
      <c r="O43" s="108"/>
      <c r="P43" s="108"/>
      <c r="Q43" s="108"/>
      <c r="R43" s="108"/>
      <c r="S43" s="108"/>
      <c r="T43" s="108"/>
      <c r="U43" s="108"/>
      <c r="V43" s="108"/>
      <c r="W43" s="108"/>
      <c r="X43" s="108"/>
      <c r="Y43" s="108"/>
      <c r="Z43" s="108"/>
      <c r="AA43" s="108"/>
      <c r="AB43" s="108"/>
      <c r="AC43" s="108"/>
      <c r="AD43" s="108"/>
      <c r="AE43" s="108"/>
      <c r="AF43" s="108"/>
      <c r="AG43" s="108"/>
      <c r="AH43" s="108"/>
      <c r="AI43" s="108"/>
      <c r="AJ43" s="108"/>
      <c r="AK43" s="108"/>
      <c r="AL43" s="108"/>
      <c r="AM43" s="108"/>
      <c r="AN43" s="108"/>
      <c r="AO43" s="108"/>
      <c r="AP43" s="108"/>
      <c r="AQ43" s="108"/>
      <c r="AR43" s="108"/>
      <c r="AS43" s="108"/>
      <c r="AT43" s="108"/>
      <c r="AU43" s="108"/>
      <c r="AV43" s="108"/>
      <c r="AW43" s="108"/>
      <c r="AX43" s="108"/>
      <c r="AY43" s="108"/>
      <c r="AZ43" s="108"/>
      <c r="BA43" s="108"/>
      <c r="BB43" s="108"/>
      <c r="BC43" s="108"/>
      <c r="BD43" s="108"/>
      <c r="BE43" s="108"/>
      <c r="BF43" s="108"/>
      <c r="BG43" s="108"/>
      <c r="BH43" s="108"/>
      <c r="BI43" s="108"/>
      <c r="BJ43" s="108"/>
      <c r="BK43" s="108"/>
      <c r="BL43" s="108"/>
      <c r="BM43" s="108"/>
      <c r="BN43" s="108"/>
      <c r="BO43" s="108"/>
      <c r="BP43" s="108"/>
      <c r="BQ43" s="108"/>
      <c r="BR43" s="108"/>
      <c r="BS43" s="108"/>
      <c r="BT43" s="108"/>
      <c r="BU43" s="108"/>
      <c r="BV43" s="108"/>
      <c r="BW43" s="108"/>
      <c r="BX43" s="108"/>
      <c r="BY43" s="108"/>
      <c r="BZ43" s="108"/>
      <c r="CA43" s="108"/>
      <c r="CB43" s="108"/>
      <c r="CC43" s="108"/>
      <c r="CD43" s="108"/>
      <c r="CE43" s="108"/>
      <c r="CF43" s="108"/>
      <c r="CG43" s="108"/>
      <c r="CH43" s="108"/>
    </row>
    <row r="44" spans="1:86" s="18" customFormat="1" ht="15" customHeight="1" thickBot="1" x14ac:dyDescent="0.35">
      <c r="A44" s="72" t="s">
        <v>43</v>
      </c>
      <c r="B44" s="72"/>
      <c r="C44" s="72"/>
      <c r="D44" s="72"/>
      <c r="E44" s="72"/>
      <c r="F44" s="33">
        <f>SUM(F40:F43)</f>
        <v>0</v>
      </c>
      <c r="G44" s="33">
        <f>SUM(G40:G43)</f>
        <v>0</v>
      </c>
      <c r="H44" s="33">
        <f>SUM(H40:H43)</f>
        <v>0</v>
      </c>
      <c r="I44" s="34"/>
      <c r="J44" s="34"/>
      <c r="K44" s="111"/>
      <c r="L44" s="108"/>
      <c r="M44" s="108"/>
      <c r="N44" s="108"/>
      <c r="O44" s="108"/>
      <c r="P44" s="108"/>
      <c r="Q44" s="108"/>
      <c r="R44" s="108"/>
      <c r="S44" s="108"/>
      <c r="T44" s="108"/>
      <c r="U44" s="108"/>
      <c r="V44" s="108"/>
      <c r="W44" s="108"/>
      <c r="X44" s="108"/>
      <c r="Y44" s="108"/>
      <c r="Z44" s="108"/>
      <c r="AA44" s="108"/>
      <c r="AB44" s="108"/>
      <c r="AC44" s="108"/>
      <c r="AD44" s="108"/>
      <c r="AE44" s="108"/>
      <c r="AF44" s="108"/>
      <c r="AG44" s="108"/>
      <c r="AH44" s="108"/>
      <c r="AI44" s="108"/>
      <c r="AJ44" s="108"/>
      <c r="AK44" s="108"/>
      <c r="AL44" s="108"/>
      <c r="AM44" s="108"/>
      <c r="AN44" s="108"/>
      <c r="AO44" s="108"/>
      <c r="AP44" s="108"/>
      <c r="AQ44" s="108"/>
      <c r="AR44" s="108"/>
      <c r="AS44" s="108"/>
      <c r="AT44" s="108"/>
      <c r="AU44" s="108"/>
      <c r="AV44" s="108"/>
      <c r="AW44" s="108"/>
      <c r="AX44" s="108"/>
      <c r="AY44" s="108"/>
      <c r="AZ44" s="108"/>
      <c r="BA44" s="108"/>
      <c r="BB44" s="108"/>
      <c r="BC44" s="108"/>
      <c r="BD44" s="108"/>
      <c r="BE44" s="108"/>
      <c r="BF44" s="108"/>
      <c r="BG44" s="108"/>
      <c r="BH44" s="108"/>
      <c r="BI44" s="108"/>
      <c r="BJ44" s="108"/>
      <c r="BK44" s="108"/>
      <c r="BL44" s="108"/>
      <c r="BM44" s="108"/>
      <c r="BN44" s="108"/>
      <c r="BO44" s="108"/>
      <c r="BP44" s="108"/>
      <c r="BQ44" s="108"/>
      <c r="BR44" s="108"/>
      <c r="BS44" s="108"/>
      <c r="BT44" s="108"/>
      <c r="BU44" s="108"/>
      <c r="BV44" s="108"/>
      <c r="BW44" s="108"/>
      <c r="BX44" s="108"/>
      <c r="BY44" s="108"/>
      <c r="BZ44" s="108"/>
      <c r="CA44" s="108"/>
      <c r="CB44" s="108"/>
      <c r="CC44" s="108"/>
      <c r="CD44" s="108"/>
      <c r="CE44" s="108"/>
      <c r="CF44" s="108"/>
      <c r="CG44" s="108"/>
      <c r="CH44" s="108"/>
    </row>
    <row r="45" spans="1:86" s="18" customFormat="1" ht="19.5" thickBot="1" x14ac:dyDescent="0.35">
      <c r="A45" s="84" t="s">
        <v>110</v>
      </c>
      <c r="B45" s="84"/>
      <c r="C45" s="84"/>
      <c r="D45" s="84"/>
      <c r="E45" s="84"/>
      <c r="F45" s="84"/>
      <c r="G45" s="84"/>
      <c r="H45" s="84"/>
      <c r="I45" s="84"/>
      <c r="J45" s="84"/>
      <c r="K45" s="111"/>
      <c r="L45" s="108"/>
      <c r="M45" s="108"/>
      <c r="N45" s="108"/>
      <c r="O45" s="108"/>
      <c r="P45" s="108"/>
      <c r="Q45" s="108"/>
      <c r="R45" s="108"/>
      <c r="S45" s="108"/>
      <c r="T45" s="108"/>
      <c r="U45" s="108"/>
      <c r="V45" s="108"/>
      <c r="W45" s="108"/>
      <c r="X45" s="108"/>
      <c r="Y45" s="108"/>
      <c r="Z45" s="108"/>
      <c r="AA45" s="108"/>
      <c r="AB45" s="108"/>
      <c r="AC45" s="108"/>
      <c r="AD45" s="108"/>
      <c r="AE45" s="108"/>
      <c r="AF45" s="108"/>
      <c r="AG45" s="108"/>
      <c r="AH45" s="108"/>
      <c r="AI45" s="108"/>
      <c r="AJ45" s="108"/>
      <c r="AK45" s="108"/>
      <c r="AL45" s="108"/>
      <c r="AM45" s="108"/>
      <c r="AN45" s="108"/>
      <c r="AO45" s="108"/>
      <c r="AP45" s="108"/>
      <c r="AQ45" s="108"/>
      <c r="AR45" s="108"/>
      <c r="AS45" s="108"/>
      <c r="AT45" s="108"/>
      <c r="AU45" s="108"/>
      <c r="AV45" s="108"/>
      <c r="AW45" s="108"/>
      <c r="AX45" s="108"/>
      <c r="AY45" s="108"/>
      <c r="AZ45" s="108"/>
      <c r="BA45" s="108"/>
      <c r="BB45" s="108"/>
      <c r="BC45" s="108"/>
      <c r="BD45" s="108"/>
      <c r="BE45" s="108"/>
      <c r="BF45" s="108"/>
      <c r="BG45" s="108"/>
      <c r="BH45" s="108"/>
      <c r="BI45" s="108"/>
      <c r="BJ45" s="108"/>
      <c r="BK45" s="108"/>
      <c r="BL45" s="108"/>
      <c r="BM45" s="108"/>
      <c r="BN45" s="108"/>
      <c r="BO45" s="108"/>
      <c r="BP45" s="108"/>
      <c r="BQ45" s="108"/>
      <c r="BR45" s="108"/>
      <c r="BS45" s="108"/>
      <c r="BT45" s="108"/>
      <c r="BU45" s="108"/>
      <c r="BV45" s="108"/>
      <c r="BW45" s="108"/>
      <c r="BX45" s="108"/>
      <c r="BY45" s="108"/>
      <c r="BZ45" s="108"/>
      <c r="CA45" s="108"/>
      <c r="CB45" s="108"/>
      <c r="CC45" s="108"/>
      <c r="CD45" s="108"/>
      <c r="CE45" s="108"/>
      <c r="CF45" s="108"/>
      <c r="CG45" s="108"/>
      <c r="CH45" s="108"/>
    </row>
    <row r="46" spans="1:86" s="18" customFormat="1" ht="26.25" thickBot="1" x14ac:dyDescent="0.35">
      <c r="A46" s="25" t="s">
        <v>2</v>
      </c>
      <c r="B46" s="25" t="s">
        <v>3</v>
      </c>
      <c r="C46" s="25" t="s">
        <v>4</v>
      </c>
      <c r="D46" s="25" t="s">
        <v>5</v>
      </c>
      <c r="E46" s="26" t="s">
        <v>41</v>
      </c>
      <c r="F46" s="26" t="s">
        <v>42</v>
      </c>
      <c r="G46" s="26" t="s">
        <v>39</v>
      </c>
      <c r="H46" s="25" t="s">
        <v>6</v>
      </c>
      <c r="I46" s="25" t="s">
        <v>7</v>
      </c>
      <c r="J46" s="25" t="s">
        <v>8</v>
      </c>
      <c r="K46" s="109" t="s">
        <v>149</v>
      </c>
      <c r="L46" s="108"/>
      <c r="M46" s="108"/>
      <c r="N46" s="108"/>
      <c r="O46" s="108"/>
      <c r="P46" s="108"/>
      <c r="Q46" s="108"/>
      <c r="R46" s="108"/>
      <c r="S46" s="108"/>
      <c r="T46" s="108"/>
      <c r="U46" s="108"/>
      <c r="V46" s="108"/>
      <c r="W46" s="108"/>
      <c r="X46" s="108"/>
      <c r="Y46" s="108"/>
      <c r="Z46" s="108"/>
      <c r="AA46" s="108"/>
      <c r="AB46" s="108"/>
      <c r="AC46" s="108"/>
      <c r="AD46" s="108"/>
      <c r="AE46" s="108"/>
      <c r="AF46" s="108"/>
      <c r="AG46" s="108"/>
      <c r="AH46" s="108"/>
      <c r="AI46" s="108"/>
      <c r="AJ46" s="108"/>
      <c r="AK46" s="108"/>
      <c r="AL46" s="108"/>
      <c r="AM46" s="108"/>
      <c r="AN46" s="108"/>
      <c r="AO46" s="108"/>
      <c r="AP46" s="108"/>
      <c r="AQ46" s="108"/>
      <c r="AR46" s="108"/>
      <c r="AS46" s="108"/>
      <c r="AT46" s="108"/>
      <c r="AU46" s="108"/>
      <c r="AV46" s="108"/>
      <c r="AW46" s="108"/>
      <c r="AX46" s="108"/>
      <c r="AY46" s="108"/>
      <c r="AZ46" s="108"/>
      <c r="BA46" s="108"/>
      <c r="BB46" s="108"/>
      <c r="BC46" s="108"/>
      <c r="BD46" s="108"/>
      <c r="BE46" s="108"/>
      <c r="BF46" s="108"/>
      <c r="BG46" s="108"/>
      <c r="BH46" s="108"/>
      <c r="BI46" s="108"/>
      <c r="BJ46" s="108"/>
      <c r="BK46" s="108"/>
      <c r="BL46" s="108"/>
      <c r="BM46" s="108"/>
      <c r="BN46" s="108"/>
      <c r="BO46" s="108"/>
      <c r="BP46" s="108"/>
      <c r="BQ46" s="108"/>
      <c r="BR46" s="108"/>
      <c r="BS46" s="108"/>
      <c r="BT46" s="108"/>
      <c r="BU46" s="108"/>
      <c r="BV46" s="108"/>
      <c r="BW46" s="108"/>
      <c r="BX46" s="108"/>
      <c r="BY46" s="108"/>
      <c r="BZ46" s="108"/>
      <c r="CA46" s="108"/>
      <c r="CB46" s="108"/>
      <c r="CC46" s="108"/>
      <c r="CD46" s="108"/>
      <c r="CE46" s="108"/>
      <c r="CF46" s="108"/>
      <c r="CG46" s="108"/>
      <c r="CH46" s="108"/>
    </row>
    <row r="47" spans="1:86" s="18" customFormat="1" ht="15" customHeight="1" thickBot="1" x14ac:dyDescent="0.35">
      <c r="A47" s="27"/>
      <c r="B47" s="28" t="s">
        <v>68</v>
      </c>
      <c r="C47" s="29"/>
      <c r="D47" s="30">
        <v>0</v>
      </c>
      <c r="E47" s="30">
        <v>0</v>
      </c>
      <c r="F47" s="31">
        <f>D47*E47</f>
        <v>0</v>
      </c>
      <c r="G47" s="31">
        <f t="shared" ref="G47:G50" si="12">F47*(1+K47)</f>
        <v>0</v>
      </c>
      <c r="H47" s="32">
        <f t="shared" ref="H47:H50" si="13">ROUND(IF($B$14="nie",G47,F47),2)</f>
        <v>0</v>
      </c>
      <c r="I47" s="29"/>
      <c r="J47" s="29"/>
      <c r="K47" s="110">
        <v>0.23</v>
      </c>
      <c r="L47" s="108"/>
      <c r="M47" s="108"/>
      <c r="N47" s="108"/>
      <c r="O47" s="108"/>
      <c r="P47" s="108"/>
      <c r="Q47" s="108"/>
      <c r="R47" s="108"/>
      <c r="S47" s="108"/>
      <c r="T47" s="108"/>
      <c r="U47" s="108"/>
      <c r="V47" s="108"/>
      <c r="W47" s="108"/>
      <c r="X47" s="108"/>
      <c r="Y47" s="108"/>
      <c r="Z47" s="108"/>
      <c r="AA47" s="108"/>
      <c r="AB47" s="108"/>
      <c r="AC47" s="108"/>
      <c r="AD47" s="108"/>
      <c r="AE47" s="108"/>
      <c r="AF47" s="108"/>
      <c r="AG47" s="108"/>
      <c r="AH47" s="108"/>
      <c r="AI47" s="108"/>
      <c r="AJ47" s="108"/>
      <c r="AK47" s="108"/>
      <c r="AL47" s="108"/>
      <c r="AM47" s="108"/>
      <c r="AN47" s="108"/>
      <c r="AO47" s="108"/>
      <c r="AP47" s="108"/>
      <c r="AQ47" s="108"/>
      <c r="AR47" s="108"/>
      <c r="AS47" s="108"/>
      <c r="AT47" s="108"/>
      <c r="AU47" s="108"/>
      <c r="AV47" s="108"/>
      <c r="AW47" s="108"/>
      <c r="AX47" s="108"/>
      <c r="AY47" s="108"/>
      <c r="AZ47" s="108"/>
      <c r="BA47" s="108"/>
      <c r="BB47" s="108"/>
      <c r="BC47" s="108"/>
      <c r="BD47" s="108"/>
      <c r="BE47" s="108"/>
      <c r="BF47" s="108"/>
      <c r="BG47" s="108"/>
      <c r="BH47" s="108"/>
      <c r="BI47" s="108"/>
      <c r="BJ47" s="108"/>
      <c r="BK47" s="108"/>
      <c r="BL47" s="108"/>
      <c r="BM47" s="108"/>
      <c r="BN47" s="108"/>
      <c r="BO47" s="108"/>
      <c r="BP47" s="108"/>
      <c r="BQ47" s="108"/>
      <c r="BR47" s="108"/>
      <c r="BS47" s="108"/>
      <c r="BT47" s="108"/>
      <c r="BU47" s="108"/>
      <c r="BV47" s="108"/>
      <c r="BW47" s="108"/>
      <c r="BX47" s="108"/>
      <c r="BY47" s="108"/>
      <c r="BZ47" s="108"/>
      <c r="CA47" s="108"/>
      <c r="CB47" s="108"/>
      <c r="CC47" s="108"/>
      <c r="CD47" s="108"/>
      <c r="CE47" s="108"/>
      <c r="CF47" s="108"/>
      <c r="CG47" s="108"/>
      <c r="CH47" s="108"/>
    </row>
    <row r="48" spans="1:86" s="18" customFormat="1" ht="15" customHeight="1" thickBot="1" x14ac:dyDescent="0.35">
      <c r="A48" s="27"/>
      <c r="B48" s="28" t="s">
        <v>68</v>
      </c>
      <c r="C48" s="29"/>
      <c r="D48" s="30">
        <v>0</v>
      </c>
      <c r="E48" s="30">
        <v>0</v>
      </c>
      <c r="F48" s="31">
        <f t="shared" ref="F48:F50" si="14">D48*E48</f>
        <v>0</v>
      </c>
      <c r="G48" s="31">
        <f t="shared" si="12"/>
        <v>0</v>
      </c>
      <c r="H48" s="32">
        <f t="shared" si="13"/>
        <v>0</v>
      </c>
      <c r="I48" s="29"/>
      <c r="J48" s="29"/>
      <c r="K48" s="110">
        <v>0.23</v>
      </c>
      <c r="L48" s="108"/>
      <c r="M48" s="108"/>
      <c r="N48" s="108"/>
      <c r="O48" s="108"/>
      <c r="P48" s="108"/>
      <c r="Q48" s="108"/>
      <c r="R48" s="108"/>
      <c r="S48" s="108"/>
      <c r="T48" s="108"/>
      <c r="U48" s="108"/>
      <c r="V48" s="108"/>
      <c r="W48" s="108"/>
      <c r="X48" s="108"/>
      <c r="Y48" s="108"/>
      <c r="Z48" s="108"/>
      <c r="AA48" s="108"/>
      <c r="AB48" s="108"/>
      <c r="AC48" s="108"/>
      <c r="AD48" s="108"/>
      <c r="AE48" s="108"/>
      <c r="AF48" s="108"/>
      <c r="AG48" s="108"/>
      <c r="AH48" s="108"/>
      <c r="AI48" s="108"/>
      <c r="AJ48" s="108"/>
      <c r="AK48" s="108"/>
      <c r="AL48" s="108"/>
      <c r="AM48" s="108"/>
      <c r="AN48" s="108"/>
      <c r="AO48" s="108"/>
      <c r="AP48" s="108"/>
      <c r="AQ48" s="108"/>
      <c r="AR48" s="108"/>
      <c r="AS48" s="108"/>
      <c r="AT48" s="108"/>
      <c r="AU48" s="108"/>
      <c r="AV48" s="108"/>
      <c r="AW48" s="108"/>
      <c r="AX48" s="108"/>
      <c r="AY48" s="108"/>
      <c r="AZ48" s="108"/>
      <c r="BA48" s="108"/>
      <c r="BB48" s="108"/>
      <c r="BC48" s="108"/>
      <c r="BD48" s="108"/>
      <c r="BE48" s="108"/>
      <c r="BF48" s="108"/>
      <c r="BG48" s="108"/>
      <c r="BH48" s="108"/>
      <c r="BI48" s="108"/>
      <c r="BJ48" s="108"/>
      <c r="BK48" s="108"/>
      <c r="BL48" s="108"/>
      <c r="BM48" s="108"/>
      <c r="BN48" s="108"/>
      <c r="BO48" s="108"/>
      <c r="BP48" s="108"/>
      <c r="BQ48" s="108"/>
      <c r="BR48" s="108"/>
      <c r="BS48" s="108"/>
      <c r="BT48" s="108"/>
      <c r="BU48" s="108"/>
      <c r="BV48" s="108"/>
      <c r="BW48" s="108"/>
      <c r="BX48" s="108"/>
      <c r="BY48" s="108"/>
      <c r="BZ48" s="108"/>
      <c r="CA48" s="108"/>
      <c r="CB48" s="108"/>
      <c r="CC48" s="108"/>
      <c r="CD48" s="108"/>
      <c r="CE48" s="108"/>
      <c r="CF48" s="108"/>
      <c r="CG48" s="108"/>
      <c r="CH48" s="108"/>
    </row>
    <row r="49" spans="1:86" s="18" customFormat="1" ht="15" customHeight="1" thickBot="1" x14ac:dyDescent="0.35">
      <c r="A49" s="27"/>
      <c r="B49" s="28" t="s">
        <v>68</v>
      </c>
      <c r="C49" s="29"/>
      <c r="D49" s="30">
        <v>0</v>
      </c>
      <c r="E49" s="30">
        <v>0</v>
      </c>
      <c r="F49" s="31">
        <f t="shared" si="14"/>
        <v>0</v>
      </c>
      <c r="G49" s="31">
        <f t="shared" si="12"/>
        <v>0</v>
      </c>
      <c r="H49" s="32">
        <f t="shared" si="13"/>
        <v>0</v>
      </c>
      <c r="I49" s="29"/>
      <c r="J49" s="29"/>
      <c r="K49" s="110">
        <v>0.23</v>
      </c>
      <c r="L49" s="108"/>
      <c r="M49" s="108"/>
      <c r="N49" s="108"/>
      <c r="O49" s="108"/>
      <c r="P49" s="108"/>
      <c r="Q49" s="108"/>
      <c r="R49" s="108"/>
      <c r="S49" s="108"/>
      <c r="T49" s="108"/>
      <c r="U49" s="108"/>
      <c r="V49" s="108"/>
      <c r="W49" s="108"/>
      <c r="X49" s="108"/>
      <c r="Y49" s="108"/>
      <c r="Z49" s="108"/>
      <c r="AA49" s="108"/>
      <c r="AB49" s="108"/>
      <c r="AC49" s="108"/>
      <c r="AD49" s="108"/>
      <c r="AE49" s="108"/>
      <c r="AF49" s="108"/>
      <c r="AG49" s="108"/>
      <c r="AH49" s="108"/>
      <c r="AI49" s="108"/>
      <c r="AJ49" s="108"/>
      <c r="AK49" s="108"/>
      <c r="AL49" s="108"/>
      <c r="AM49" s="108"/>
      <c r="AN49" s="108"/>
      <c r="AO49" s="108"/>
      <c r="AP49" s="108"/>
      <c r="AQ49" s="108"/>
      <c r="AR49" s="108"/>
      <c r="AS49" s="108"/>
      <c r="AT49" s="108"/>
      <c r="AU49" s="108"/>
      <c r="AV49" s="108"/>
      <c r="AW49" s="108"/>
      <c r="AX49" s="108"/>
      <c r="AY49" s="108"/>
      <c r="AZ49" s="108"/>
      <c r="BA49" s="108"/>
      <c r="BB49" s="108"/>
      <c r="BC49" s="108"/>
      <c r="BD49" s="108"/>
      <c r="BE49" s="108"/>
      <c r="BF49" s="108"/>
      <c r="BG49" s="108"/>
      <c r="BH49" s="108"/>
      <c r="BI49" s="108"/>
      <c r="BJ49" s="108"/>
      <c r="BK49" s="108"/>
      <c r="BL49" s="108"/>
      <c r="BM49" s="108"/>
      <c r="BN49" s="108"/>
      <c r="BO49" s="108"/>
      <c r="BP49" s="108"/>
      <c r="BQ49" s="108"/>
      <c r="BR49" s="108"/>
      <c r="BS49" s="108"/>
      <c r="BT49" s="108"/>
      <c r="BU49" s="108"/>
      <c r="BV49" s="108"/>
      <c r="BW49" s="108"/>
      <c r="BX49" s="108"/>
      <c r="BY49" s="108"/>
      <c r="BZ49" s="108"/>
      <c r="CA49" s="108"/>
      <c r="CB49" s="108"/>
      <c r="CC49" s="108"/>
      <c r="CD49" s="108"/>
      <c r="CE49" s="108"/>
      <c r="CF49" s="108"/>
      <c r="CG49" s="108"/>
      <c r="CH49" s="108"/>
    </row>
    <row r="50" spans="1:86" s="18" customFormat="1" ht="15" customHeight="1" thickBot="1" x14ac:dyDescent="0.35">
      <c r="A50" s="27"/>
      <c r="B50" s="28" t="s">
        <v>68</v>
      </c>
      <c r="C50" s="29"/>
      <c r="D50" s="30">
        <v>0</v>
      </c>
      <c r="E50" s="30">
        <v>0</v>
      </c>
      <c r="F50" s="31">
        <f t="shared" si="14"/>
        <v>0</v>
      </c>
      <c r="G50" s="31">
        <f t="shared" si="12"/>
        <v>0</v>
      </c>
      <c r="H50" s="32">
        <f t="shared" si="13"/>
        <v>0</v>
      </c>
      <c r="I50" s="29"/>
      <c r="J50" s="29"/>
      <c r="K50" s="110">
        <v>0.23</v>
      </c>
      <c r="L50" s="108"/>
      <c r="M50" s="108"/>
      <c r="N50" s="108"/>
      <c r="O50" s="108"/>
      <c r="P50" s="108"/>
      <c r="Q50" s="108"/>
      <c r="R50" s="108"/>
      <c r="S50" s="108"/>
      <c r="T50" s="108"/>
      <c r="U50" s="108"/>
      <c r="V50" s="108"/>
      <c r="W50" s="108"/>
      <c r="X50" s="108"/>
      <c r="Y50" s="108"/>
      <c r="Z50" s="108"/>
      <c r="AA50" s="108"/>
      <c r="AB50" s="108"/>
      <c r="AC50" s="108"/>
      <c r="AD50" s="108"/>
      <c r="AE50" s="108"/>
      <c r="AF50" s="108"/>
      <c r="AG50" s="108"/>
      <c r="AH50" s="108"/>
      <c r="AI50" s="108"/>
      <c r="AJ50" s="108"/>
      <c r="AK50" s="108"/>
      <c r="AL50" s="108"/>
      <c r="AM50" s="108"/>
      <c r="AN50" s="108"/>
      <c r="AO50" s="108"/>
      <c r="AP50" s="108"/>
      <c r="AQ50" s="108"/>
      <c r="AR50" s="108"/>
      <c r="AS50" s="108"/>
      <c r="AT50" s="108"/>
      <c r="AU50" s="108"/>
      <c r="AV50" s="108"/>
      <c r="AW50" s="108"/>
      <c r="AX50" s="108"/>
      <c r="AY50" s="108"/>
      <c r="AZ50" s="108"/>
      <c r="BA50" s="108"/>
      <c r="BB50" s="108"/>
      <c r="BC50" s="108"/>
      <c r="BD50" s="108"/>
      <c r="BE50" s="108"/>
      <c r="BF50" s="108"/>
      <c r="BG50" s="108"/>
      <c r="BH50" s="108"/>
      <c r="BI50" s="108"/>
      <c r="BJ50" s="108"/>
      <c r="BK50" s="108"/>
      <c r="BL50" s="108"/>
      <c r="BM50" s="108"/>
      <c r="BN50" s="108"/>
      <c r="BO50" s="108"/>
      <c r="BP50" s="108"/>
      <c r="BQ50" s="108"/>
      <c r="BR50" s="108"/>
      <c r="BS50" s="108"/>
      <c r="BT50" s="108"/>
      <c r="BU50" s="108"/>
      <c r="BV50" s="108"/>
      <c r="BW50" s="108"/>
      <c r="BX50" s="108"/>
      <c r="BY50" s="108"/>
      <c r="BZ50" s="108"/>
      <c r="CA50" s="108"/>
      <c r="CB50" s="108"/>
      <c r="CC50" s="108"/>
      <c r="CD50" s="108"/>
      <c r="CE50" s="108"/>
      <c r="CF50" s="108"/>
      <c r="CG50" s="108"/>
      <c r="CH50" s="108"/>
    </row>
    <row r="51" spans="1:86" s="18" customFormat="1" ht="15" customHeight="1" thickBot="1" x14ac:dyDescent="0.35">
      <c r="A51" s="72" t="s">
        <v>43</v>
      </c>
      <c r="B51" s="72"/>
      <c r="C51" s="72"/>
      <c r="D51" s="72"/>
      <c r="E51" s="72"/>
      <c r="F51" s="33">
        <f>SUM(F47:F50)</f>
        <v>0</v>
      </c>
      <c r="G51" s="33">
        <f>SUM(G47:G50)</f>
        <v>0</v>
      </c>
      <c r="H51" s="33">
        <f>SUM(H47:H50)</f>
        <v>0</v>
      </c>
      <c r="I51" s="34"/>
      <c r="J51" s="34"/>
      <c r="K51" s="111"/>
      <c r="L51" s="108"/>
      <c r="M51" s="108"/>
      <c r="N51" s="108"/>
      <c r="O51" s="108"/>
      <c r="P51" s="108"/>
      <c r="Q51" s="108"/>
      <c r="R51" s="108"/>
      <c r="S51" s="108"/>
      <c r="T51" s="108"/>
      <c r="U51" s="108"/>
      <c r="V51" s="108"/>
      <c r="W51" s="108"/>
      <c r="X51" s="108"/>
      <c r="Y51" s="108"/>
      <c r="Z51" s="108"/>
      <c r="AA51" s="108"/>
      <c r="AB51" s="108"/>
      <c r="AC51" s="108"/>
      <c r="AD51" s="108"/>
      <c r="AE51" s="108"/>
      <c r="AF51" s="108"/>
      <c r="AG51" s="108"/>
      <c r="AH51" s="108"/>
      <c r="AI51" s="108"/>
      <c r="AJ51" s="108"/>
      <c r="AK51" s="108"/>
      <c r="AL51" s="108"/>
      <c r="AM51" s="108"/>
      <c r="AN51" s="108"/>
      <c r="AO51" s="108"/>
      <c r="AP51" s="108"/>
      <c r="AQ51" s="108"/>
      <c r="AR51" s="108"/>
      <c r="AS51" s="108"/>
      <c r="AT51" s="108"/>
      <c r="AU51" s="108"/>
      <c r="AV51" s="108"/>
      <c r="AW51" s="108"/>
      <c r="AX51" s="108"/>
      <c r="AY51" s="108"/>
      <c r="AZ51" s="108"/>
      <c r="BA51" s="108"/>
      <c r="BB51" s="108"/>
      <c r="BC51" s="108"/>
      <c r="BD51" s="108"/>
      <c r="BE51" s="108"/>
      <c r="BF51" s="108"/>
      <c r="BG51" s="108"/>
      <c r="BH51" s="108"/>
      <c r="BI51" s="108"/>
      <c r="BJ51" s="108"/>
      <c r="BK51" s="108"/>
      <c r="BL51" s="108"/>
      <c r="BM51" s="108"/>
      <c r="BN51" s="108"/>
      <c r="BO51" s="108"/>
      <c r="BP51" s="108"/>
      <c r="BQ51" s="108"/>
      <c r="BR51" s="108"/>
      <c r="BS51" s="108"/>
      <c r="BT51" s="108"/>
      <c r="BU51" s="108"/>
      <c r="BV51" s="108"/>
      <c r="BW51" s="108"/>
      <c r="BX51" s="108"/>
      <c r="BY51" s="108"/>
      <c r="BZ51" s="108"/>
      <c r="CA51" s="108"/>
      <c r="CB51" s="108"/>
      <c r="CC51" s="108"/>
      <c r="CD51" s="108"/>
      <c r="CE51" s="108"/>
      <c r="CF51" s="108"/>
      <c r="CG51" s="108"/>
      <c r="CH51" s="108"/>
    </row>
    <row r="52" spans="1:86" s="18" customFormat="1" ht="19.5" thickBot="1" x14ac:dyDescent="0.35">
      <c r="A52" s="84" t="s">
        <v>70</v>
      </c>
      <c r="B52" s="84"/>
      <c r="C52" s="84"/>
      <c r="D52" s="84"/>
      <c r="E52" s="84"/>
      <c r="F52" s="84"/>
      <c r="G52" s="84"/>
      <c r="H52" s="84"/>
      <c r="I52" s="84"/>
      <c r="J52" s="84"/>
      <c r="K52" s="111"/>
      <c r="L52" s="108"/>
      <c r="M52" s="108"/>
      <c r="N52" s="108"/>
      <c r="O52" s="108"/>
      <c r="P52" s="108"/>
      <c r="Q52" s="108"/>
      <c r="R52" s="108"/>
      <c r="S52" s="108"/>
      <c r="T52" s="108"/>
      <c r="U52" s="108"/>
      <c r="V52" s="108"/>
      <c r="W52" s="108"/>
      <c r="X52" s="108"/>
      <c r="Y52" s="108"/>
      <c r="Z52" s="108"/>
      <c r="AA52" s="108"/>
      <c r="AB52" s="108"/>
      <c r="AC52" s="108"/>
      <c r="AD52" s="108"/>
      <c r="AE52" s="108"/>
      <c r="AF52" s="108"/>
      <c r="AG52" s="108"/>
      <c r="AH52" s="108"/>
      <c r="AI52" s="108"/>
      <c r="AJ52" s="108"/>
      <c r="AK52" s="108"/>
      <c r="AL52" s="108"/>
      <c r="AM52" s="108"/>
      <c r="AN52" s="108"/>
      <c r="AO52" s="108"/>
      <c r="AP52" s="108"/>
      <c r="AQ52" s="108"/>
      <c r="AR52" s="108"/>
      <c r="AS52" s="108"/>
      <c r="AT52" s="108"/>
      <c r="AU52" s="108"/>
      <c r="AV52" s="108"/>
      <c r="AW52" s="108"/>
      <c r="AX52" s="108"/>
      <c r="AY52" s="108"/>
      <c r="AZ52" s="108"/>
      <c r="BA52" s="108"/>
      <c r="BB52" s="108"/>
      <c r="BC52" s="108"/>
      <c r="BD52" s="108"/>
      <c r="BE52" s="108"/>
      <c r="BF52" s="108"/>
      <c r="BG52" s="108"/>
      <c r="BH52" s="108"/>
      <c r="BI52" s="108"/>
      <c r="BJ52" s="108"/>
      <c r="BK52" s="108"/>
      <c r="BL52" s="108"/>
      <c r="BM52" s="108"/>
      <c r="BN52" s="108"/>
      <c r="BO52" s="108"/>
      <c r="BP52" s="108"/>
      <c r="BQ52" s="108"/>
      <c r="BR52" s="108"/>
      <c r="BS52" s="108"/>
      <c r="BT52" s="108"/>
      <c r="BU52" s="108"/>
      <c r="BV52" s="108"/>
      <c r="BW52" s="108"/>
      <c r="BX52" s="108"/>
      <c r="BY52" s="108"/>
      <c r="BZ52" s="108"/>
      <c r="CA52" s="108"/>
      <c r="CB52" s="108"/>
      <c r="CC52" s="108"/>
      <c r="CD52" s="108"/>
      <c r="CE52" s="108"/>
      <c r="CF52" s="108"/>
      <c r="CG52" s="108"/>
      <c r="CH52" s="108"/>
    </row>
    <row r="53" spans="1:86" s="18" customFormat="1" ht="26.25" thickBot="1" x14ac:dyDescent="0.35">
      <c r="A53" s="25" t="s">
        <v>2</v>
      </c>
      <c r="B53" s="25" t="s">
        <v>3</v>
      </c>
      <c r="C53" s="25" t="s">
        <v>4</v>
      </c>
      <c r="D53" s="25" t="s">
        <v>5</v>
      </c>
      <c r="E53" s="26" t="s">
        <v>41</v>
      </c>
      <c r="F53" s="26" t="s">
        <v>42</v>
      </c>
      <c r="G53" s="26" t="s">
        <v>39</v>
      </c>
      <c r="H53" s="25" t="s">
        <v>6</v>
      </c>
      <c r="I53" s="25" t="s">
        <v>7</v>
      </c>
      <c r="J53" s="25" t="s">
        <v>8</v>
      </c>
      <c r="K53" s="109" t="s">
        <v>149</v>
      </c>
      <c r="L53" s="108"/>
      <c r="M53" s="108"/>
      <c r="N53" s="108"/>
      <c r="O53" s="108"/>
      <c r="P53" s="108"/>
      <c r="Q53" s="108"/>
      <c r="R53" s="108"/>
      <c r="S53" s="108"/>
      <c r="T53" s="108"/>
      <c r="U53" s="108"/>
      <c r="V53" s="108"/>
      <c r="W53" s="108"/>
      <c r="X53" s="108"/>
      <c r="Y53" s="108"/>
      <c r="Z53" s="108"/>
      <c r="AA53" s="108"/>
      <c r="AB53" s="108"/>
      <c r="AC53" s="108"/>
      <c r="AD53" s="108"/>
      <c r="AE53" s="108"/>
      <c r="AF53" s="108"/>
      <c r="AG53" s="108"/>
      <c r="AH53" s="108"/>
      <c r="AI53" s="108"/>
      <c r="AJ53" s="108"/>
      <c r="AK53" s="108"/>
      <c r="AL53" s="108"/>
      <c r="AM53" s="108"/>
      <c r="AN53" s="108"/>
      <c r="AO53" s="108"/>
      <c r="AP53" s="108"/>
      <c r="AQ53" s="108"/>
      <c r="AR53" s="108"/>
      <c r="AS53" s="108"/>
      <c r="AT53" s="108"/>
      <c r="AU53" s="108"/>
      <c r="AV53" s="108"/>
      <c r="AW53" s="108"/>
      <c r="AX53" s="108"/>
      <c r="AY53" s="108"/>
      <c r="AZ53" s="108"/>
      <c r="BA53" s="108"/>
      <c r="BB53" s="108"/>
      <c r="BC53" s="108"/>
      <c r="BD53" s="108"/>
      <c r="BE53" s="108"/>
      <c r="BF53" s="108"/>
      <c r="BG53" s="108"/>
      <c r="BH53" s="108"/>
      <c r="BI53" s="108"/>
      <c r="BJ53" s="108"/>
      <c r="BK53" s="108"/>
      <c r="BL53" s="108"/>
      <c r="BM53" s="108"/>
      <c r="BN53" s="108"/>
      <c r="BO53" s="108"/>
      <c r="BP53" s="108"/>
      <c r="BQ53" s="108"/>
      <c r="BR53" s="108"/>
      <c r="BS53" s="108"/>
      <c r="BT53" s="108"/>
      <c r="BU53" s="108"/>
      <c r="BV53" s="108"/>
      <c r="BW53" s="108"/>
      <c r="BX53" s="108"/>
      <c r="BY53" s="108"/>
      <c r="BZ53" s="108"/>
      <c r="CA53" s="108"/>
      <c r="CB53" s="108"/>
      <c r="CC53" s="108"/>
      <c r="CD53" s="108"/>
      <c r="CE53" s="108"/>
      <c r="CF53" s="108"/>
      <c r="CG53" s="108"/>
      <c r="CH53" s="108"/>
    </row>
    <row r="54" spans="1:86" s="18" customFormat="1" ht="15" customHeight="1" thickBot="1" x14ac:dyDescent="0.35">
      <c r="A54" s="27"/>
      <c r="B54" s="28" t="s">
        <v>68</v>
      </c>
      <c r="C54" s="29"/>
      <c r="D54" s="30">
        <v>0</v>
      </c>
      <c r="E54" s="30">
        <v>0</v>
      </c>
      <c r="F54" s="31">
        <f>D54*E54</f>
        <v>0</v>
      </c>
      <c r="G54" s="31">
        <f t="shared" ref="G54:G57" si="15">F54*(1+K54)</f>
        <v>0</v>
      </c>
      <c r="H54" s="32">
        <f t="shared" ref="H54:H57" si="16">ROUND(IF($B$14="nie",G54,F54),2)</f>
        <v>0</v>
      </c>
      <c r="I54" s="29"/>
      <c r="J54" s="29"/>
      <c r="K54" s="110">
        <v>0.23</v>
      </c>
      <c r="L54" s="108"/>
      <c r="M54" s="108"/>
      <c r="N54" s="108"/>
      <c r="O54" s="108"/>
      <c r="P54" s="108"/>
      <c r="Q54" s="108"/>
      <c r="R54" s="108"/>
      <c r="S54" s="108"/>
      <c r="T54" s="108"/>
      <c r="U54" s="108"/>
      <c r="V54" s="108"/>
      <c r="W54" s="108"/>
      <c r="X54" s="108"/>
      <c r="Y54" s="108"/>
      <c r="Z54" s="108"/>
      <c r="AA54" s="108"/>
      <c r="AB54" s="108"/>
      <c r="AC54" s="108"/>
      <c r="AD54" s="108"/>
      <c r="AE54" s="108"/>
      <c r="AF54" s="108"/>
      <c r="AG54" s="108"/>
      <c r="AH54" s="108"/>
      <c r="AI54" s="108"/>
      <c r="AJ54" s="108"/>
      <c r="AK54" s="108"/>
      <c r="AL54" s="108"/>
      <c r="AM54" s="108"/>
      <c r="AN54" s="108"/>
      <c r="AO54" s="108"/>
      <c r="AP54" s="108"/>
      <c r="AQ54" s="108"/>
      <c r="AR54" s="108"/>
      <c r="AS54" s="108"/>
      <c r="AT54" s="108"/>
      <c r="AU54" s="108"/>
      <c r="AV54" s="108"/>
      <c r="AW54" s="108"/>
      <c r="AX54" s="108"/>
      <c r="AY54" s="108"/>
      <c r="AZ54" s="108"/>
      <c r="BA54" s="108"/>
      <c r="BB54" s="108"/>
      <c r="BC54" s="108"/>
      <c r="BD54" s="108"/>
      <c r="BE54" s="108"/>
      <c r="BF54" s="108"/>
      <c r="BG54" s="108"/>
      <c r="BH54" s="108"/>
      <c r="BI54" s="108"/>
      <c r="BJ54" s="108"/>
      <c r="BK54" s="108"/>
      <c r="BL54" s="108"/>
      <c r="BM54" s="108"/>
      <c r="BN54" s="108"/>
      <c r="BO54" s="108"/>
      <c r="BP54" s="108"/>
      <c r="BQ54" s="108"/>
      <c r="BR54" s="108"/>
      <c r="BS54" s="108"/>
      <c r="BT54" s="108"/>
      <c r="BU54" s="108"/>
      <c r="BV54" s="108"/>
      <c r="BW54" s="108"/>
      <c r="BX54" s="108"/>
      <c r="BY54" s="108"/>
      <c r="BZ54" s="108"/>
      <c r="CA54" s="108"/>
      <c r="CB54" s="108"/>
      <c r="CC54" s="108"/>
      <c r="CD54" s="108"/>
      <c r="CE54" s="108"/>
      <c r="CF54" s="108"/>
      <c r="CG54" s="108"/>
      <c r="CH54" s="108"/>
    </row>
    <row r="55" spans="1:86" s="18" customFormat="1" ht="15" customHeight="1" thickBot="1" x14ac:dyDescent="0.35">
      <c r="A55" s="27"/>
      <c r="B55" s="28" t="s">
        <v>68</v>
      </c>
      <c r="C55" s="29"/>
      <c r="D55" s="30">
        <v>0</v>
      </c>
      <c r="E55" s="30">
        <v>0</v>
      </c>
      <c r="F55" s="31">
        <f t="shared" ref="F55:F57" si="17">D55*E55</f>
        <v>0</v>
      </c>
      <c r="G55" s="31">
        <f t="shared" si="15"/>
        <v>0</v>
      </c>
      <c r="H55" s="32">
        <f t="shared" si="16"/>
        <v>0</v>
      </c>
      <c r="I55" s="29"/>
      <c r="J55" s="29"/>
      <c r="K55" s="110">
        <v>0.19</v>
      </c>
      <c r="L55" s="108"/>
      <c r="M55" s="108"/>
      <c r="N55" s="108"/>
      <c r="O55" s="108"/>
      <c r="P55" s="108"/>
      <c r="Q55" s="108"/>
      <c r="R55" s="108"/>
      <c r="S55" s="108"/>
      <c r="T55" s="108"/>
      <c r="U55" s="108"/>
      <c r="V55" s="108"/>
      <c r="W55" s="108"/>
      <c r="X55" s="108"/>
      <c r="Y55" s="108"/>
      <c r="Z55" s="108"/>
      <c r="AA55" s="108"/>
      <c r="AB55" s="108"/>
      <c r="AC55" s="108"/>
      <c r="AD55" s="108"/>
      <c r="AE55" s="108"/>
      <c r="AF55" s="108"/>
      <c r="AG55" s="108"/>
      <c r="AH55" s="108"/>
      <c r="AI55" s="108"/>
      <c r="AJ55" s="108"/>
      <c r="AK55" s="108"/>
      <c r="AL55" s="108"/>
      <c r="AM55" s="108"/>
      <c r="AN55" s="108"/>
      <c r="AO55" s="108"/>
      <c r="AP55" s="108"/>
      <c r="AQ55" s="108"/>
      <c r="AR55" s="108"/>
      <c r="AS55" s="108"/>
      <c r="AT55" s="108"/>
      <c r="AU55" s="108"/>
      <c r="AV55" s="108"/>
      <c r="AW55" s="108"/>
      <c r="AX55" s="108"/>
      <c r="AY55" s="108"/>
      <c r="AZ55" s="108"/>
      <c r="BA55" s="108"/>
      <c r="BB55" s="108"/>
      <c r="BC55" s="108"/>
      <c r="BD55" s="108"/>
      <c r="BE55" s="108"/>
      <c r="BF55" s="108"/>
      <c r="BG55" s="108"/>
      <c r="BH55" s="108"/>
      <c r="BI55" s="108"/>
      <c r="BJ55" s="108"/>
      <c r="BK55" s="108"/>
      <c r="BL55" s="108"/>
      <c r="BM55" s="108"/>
      <c r="BN55" s="108"/>
      <c r="BO55" s="108"/>
      <c r="BP55" s="108"/>
      <c r="BQ55" s="108"/>
      <c r="BR55" s="108"/>
      <c r="BS55" s="108"/>
      <c r="BT55" s="108"/>
      <c r="BU55" s="108"/>
      <c r="BV55" s="108"/>
      <c r="BW55" s="108"/>
      <c r="BX55" s="108"/>
      <c r="BY55" s="108"/>
      <c r="BZ55" s="108"/>
      <c r="CA55" s="108"/>
      <c r="CB55" s="108"/>
      <c r="CC55" s="108"/>
      <c r="CD55" s="108"/>
      <c r="CE55" s="108"/>
      <c r="CF55" s="108"/>
      <c r="CG55" s="108"/>
      <c r="CH55" s="108"/>
    </row>
    <row r="56" spans="1:86" s="18" customFormat="1" ht="15" customHeight="1" thickBot="1" x14ac:dyDescent="0.35">
      <c r="A56" s="27"/>
      <c r="B56" s="28" t="s">
        <v>68</v>
      </c>
      <c r="C56" s="29"/>
      <c r="D56" s="30">
        <v>0</v>
      </c>
      <c r="E56" s="30">
        <v>0</v>
      </c>
      <c r="F56" s="31">
        <f t="shared" si="17"/>
        <v>0</v>
      </c>
      <c r="G56" s="31">
        <f>F56*(1+K56)</f>
        <v>0</v>
      </c>
      <c r="H56" s="32">
        <f t="shared" si="16"/>
        <v>0</v>
      </c>
      <c r="I56" s="29"/>
      <c r="J56" s="29"/>
      <c r="K56" s="110">
        <v>0.23</v>
      </c>
      <c r="L56" s="108"/>
      <c r="M56" s="108"/>
      <c r="N56" s="108"/>
      <c r="O56" s="108"/>
      <c r="P56" s="108"/>
      <c r="Q56" s="108"/>
      <c r="R56" s="108"/>
      <c r="S56" s="108"/>
      <c r="T56" s="108"/>
      <c r="U56" s="108"/>
      <c r="V56" s="108"/>
      <c r="W56" s="108"/>
      <c r="X56" s="108"/>
      <c r="Y56" s="108"/>
      <c r="Z56" s="108"/>
      <c r="AA56" s="108"/>
      <c r="AB56" s="108"/>
      <c r="AC56" s="108"/>
      <c r="AD56" s="108"/>
      <c r="AE56" s="108"/>
      <c r="AF56" s="108"/>
      <c r="AG56" s="108"/>
      <c r="AH56" s="108"/>
      <c r="AI56" s="108"/>
      <c r="AJ56" s="108"/>
      <c r="AK56" s="108"/>
      <c r="AL56" s="108"/>
      <c r="AM56" s="108"/>
      <c r="AN56" s="108"/>
      <c r="AO56" s="108"/>
      <c r="AP56" s="108"/>
      <c r="AQ56" s="108"/>
      <c r="AR56" s="108"/>
      <c r="AS56" s="108"/>
      <c r="AT56" s="108"/>
      <c r="AU56" s="108"/>
      <c r="AV56" s="108"/>
      <c r="AW56" s="108"/>
      <c r="AX56" s="108"/>
      <c r="AY56" s="108"/>
      <c r="AZ56" s="108"/>
      <c r="BA56" s="108"/>
      <c r="BB56" s="108"/>
      <c r="BC56" s="108"/>
      <c r="BD56" s="108"/>
      <c r="BE56" s="108"/>
      <c r="BF56" s="108"/>
      <c r="BG56" s="108"/>
      <c r="BH56" s="108"/>
      <c r="BI56" s="108"/>
      <c r="BJ56" s="108"/>
      <c r="BK56" s="108"/>
      <c r="BL56" s="108"/>
      <c r="BM56" s="108"/>
      <c r="BN56" s="108"/>
      <c r="BO56" s="108"/>
      <c r="BP56" s="108"/>
      <c r="BQ56" s="108"/>
      <c r="BR56" s="108"/>
      <c r="BS56" s="108"/>
      <c r="BT56" s="108"/>
      <c r="BU56" s="108"/>
      <c r="BV56" s="108"/>
      <c r="BW56" s="108"/>
      <c r="BX56" s="108"/>
      <c r="BY56" s="108"/>
      <c r="BZ56" s="108"/>
      <c r="CA56" s="108"/>
      <c r="CB56" s="108"/>
      <c r="CC56" s="108"/>
      <c r="CD56" s="108"/>
      <c r="CE56" s="108"/>
      <c r="CF56" s="108"/>
      <c r="CG56" s="108"/>
      <c r="CH56" s="108"/>
    </row>
    <row r="57" spans="1:86" s="18" customFormat="1" ht="15" customHeight="1" thickBot="1" x14ac:dyDescent="0.35">
      <c r="A57" s="27"/>
      <c r="B57" s="28" t="s">
        <v>68</v>
      </c>
      <c r="C57" s="29"/>
      <c r="D57" s="30">
        <v>0</v>
      </c>
      <c r="E57" s="30">
        <v>0</v>
      </c>
      <c r="F57" s="31">
        <f t="shared" si="17"/>
        <v>0</v>
      </c>
      <c r="G57" s="31">
        <f t="shared" si="15"/>
        <v>0</v>
      </c>
      <c r="H57" s="32">
        <f t="shared" si="16"/>
        <v>0</v>
      </c>
      <c r="I57" s="29"/>
      <c r="J57" s="29"/>
      <c r="K57" s="110">
        <v>0.23</v>
      </c>
      <c r="L57" s="108"/>
      <c r="M57" s="108"/>
      <c r="N57" s="108"/>
      <c r="O57" s="108"/>
      <c r="P57" s="108"/>
      <c r="Q57" s="108"/>
      <c r="R57" s="108"/>
      <c r="S57" s="108"/>
      <c r="T57" s="108"/>
      <c r="U57" s="108"/>
      <c r="V57" s="108"/>
      <c r="W57" s="108"/>
      <c r="X57" s="108"/>
      <c r="Y57" s="108"/>
      <c r="Z57" s="108"/>
      <c r="AA57" s="108"/>
      <c r="AB57" s="108"/>
      <c r="AC57" s="108"/>
      <c r="AD57" s="108"/>
      <c r="AE57" s="108"/>
      <c r="AF57" s="108"/>
      <c r="AG57" s="108"/>
      <c r="AH57" s="108"/>
      <c r="AI57" s="108"/>
      <c r="AJ57" s="108"/>
      <c r="AK57" s="108"/>
      <c r="AL57" s="108"/>
      <c r="AM57" s="108"/>
      <c r="AN57" s="108"/>
      <c r="AO57" s="108"/>
      <c r="AP57" s="108"/>
      <c r="AQ57" s="108"/>
      <c r="AR57" s="108"/>
      <c r="AS57" s="108"/>
      <c r="AT57" s="108"/>
      <c r="AU57" s="108"/>
      <c r="AV57" s="108"/>
      <c r="AW57" s="108"/>
      <c r="AX57" s="108"/>
      <c r="AY57" s="108"/>
      <c r="AZ57" s="108"/>
      <c r="BA57" s="108"/>
      <c r="BB57" s="108"/>
      <c r="BC57" s="108"/>
      <c r="BD57" s="108"/>
      <c r="BE57" s="108"/>
      <c r="BF57" s="108"/>
      <c r="BG57" s="108"/>
      <c r="BH57" s="108"/>
      <c r="BI57" s="108"/>
      <c r="BJ57" s="108"/>
      <c r="BK57" s="108"/>
      <c r="BL57" s="108"/>
      <c r="BM57" s="108"/>
      <c r="BN57" s="108"/>
      <c r="BO57" s="108"/>
      <c r="BP57" s="108"/>
      <c r="BQ57" s="108"/>
      <c r="BR57" s="108"/>
      <c r="BS57" s="108"/>
      <c r="BT57" s="108"/>
      <c r="BU57" s="108"/>
      <c r="BV57" s="108"/>
      <c r="BW57" s="108"/>
      <c r="BX57" s="108"/>
      <c r="BY57" s="108"/>
      <c r="BZ57" s="108"/>
      <c r="CA57" s="108"/>
      <c r="CB57" s="108"/>
      <c r="CC57" s="108"/>
      <c r="CD57" s="108"/>
      <c r="CE57" s="108"/>
      <c r="CF57" s="108"/>
      <c r="CG57" s="108"/>
      <c r="CH57" s="108"/>
    </row>
    <row r="58" spans="1:86" s="18" customFormat="1" ht="15" customHeight="1" thickBot="1" x14ac:dyDescent="0.35">
      <c r="A58" s="72" t="s">
        <v>43</v>
      </c>
      <c r="B58" s="72"/>
      <c r="C58" s="72"/>
      <c r="D58" s="72"/>
      <c r="E58" s="72"/>
      <c r="F58" s="33">
        <f>SUM(F54:F57)</f>
        <v>0</v>
      </c>
      <c r="G58" s="33">
        <f>SUM(G54:G57)</f>
        <v>0</v>
      </c>
      <c r="H58" s="33">
        <f>SUM(H54:H57)</f>
        <v>0</v>
      </c>
      <c r="I58" s="34"/>
      <c r="J58" s="34"/>
      <c r="K58" s="111"/>
      <c r="L58" s="108"/>
      <c r="M58" s="108"/>
      <c r="N58" s="108"/>
      <c r="O58" s="108"/>
      <c r="P58" s="108"/>
      <c r="Q58" s="108"/>
      <c r="R58" s="108"/>
      <c r="S58" s="108"/>
      <c r="T58" s="108"/>
      <c r="U58" s="108"/>
      <c r="V58" s="108"/>
      <c r="W58" s="108"/>
      <c r="X58" s="108"/>
      <c r="Y58" s="108"/>
      <c r="Z58" s="108"/>
      <c r="AA58" s="108"/>
      <c r="AB58" s="108"/>
      <c r="AC58" s="108"/>
      <c r="AD58" s="108"/>
      <c r="AE58" s="108"/>
      <c r="AF58" s="108"/>
      <c r="AG58" s="108"/>
      <c r="AH58" s="108"/>
      <c r="AI58" s="108"/>
      <c r="AJ58" s="108"/>
      <c r="AK58" s="108"/>
      <c r="AL58" s="108"/>
      <c r="AM58" s="108"/>
      <c r="AN58" s="108"/>
      <c r="AO58" s="108"/>
      <c r="AP58" s="108"/>
      <c r="AQ58" s="108"/>
      <c r="AR58" s="108"/>
      <c r="AS58" s="108"/>
      <c r="AT58" s="108"/>
      <c r="AU58" s="108"/>
      <c r="AV58" s="108"/>
      <c r="AW58" s="108"/>
      <c r="AX58" s="108"/>
      <c r="AY58" s="108"/>
      <c r="AZ58" s="108"/>
      <c r="BA58" s="108"/>
      <c r="BB58" s="108"/>
      <c r="BC58" s="108"/>
      <c r="BD58" s="108"/>
      <c r="BE58" s="108"/>
      <c r="BF58" s="108"/>
      <c r="BG58" s="108"/>
      <c r="BH58" s="108"/>
      <c r="BI58" s="108"/>
      <c r="BJ58" s="108"/>
      <c r="BK58" s="108"/>
      <c r="BL58" s="108"/>
      <c r="BM58" s="108"/>
      <c r="BN58" s="108"/>
      <c r="BO58" s="108"/>
      <c r="BP58" s="108"/>
      <c r="BQ58" s="108"/>
      <c r="BR58" s="108"/>
      <c r="BS58" s="108"/>
      <c r="BT58" s="108"/>
      <c r="BU58" s="108"/>
      <c r="BV58" s="108"/>
      <c r="BW58" s="108"/>
      <c r="BX58" s="108"/>
      <c r="BY58" s="108"/>
      <c r="BZ58" s="108"/>
      <c r="CA58" s="108"/>
      <c r="CB58" s="108"/>
      <c r="CC58" s="108"/>
      <c r="CD58" s="108"/>
      <c r="CE58" s="108"/>
      <c r="CF58" s="108"/>
      <c r="CG58" s="108"/>
      <c r="CH58" s="108"/>
    </row>
    <row r="59" spans="1:86" s="18" customFormat="1" ht="19.5" thickBot="1" x14ac:dyDescent="0.35">
      <c r="A59" s="84" t="s">
        <v>111</v>
      </c>
      <c r="B59" s="84"/>
      <c r="C59" s="84"/>
      <c r="D59" s="84"/>
      <c r="E59" s="84"/>
      <c r="F59" s="84"/>
      <c r="G59" s="84"/>
      <c r="H59" s="84"/>
      <c r="I59" s="84"/>
      <c r="J59" s="84"/>
      <c r="K59" s="111"/>
      <c r="L59" s="108"/>
      <c r="M59" s="108"/>
      <c r="N59" s="108"/>
      <c r="O59" s="108"/>
      <c r="P59" s="108"/>
      <c r="Q59" s="108"/>
      <c r="R59" s="108"/>
      <c r="S59" s="108"/>
      <c r="T59" s="108"/>
      <c r="U59" s="108"/>
      <c r="V59" s="108"/>
      <c r="W59" s="108"/>
      <c r="X59" s="108"/>
      <c r="Y59" s="108"/>
      <c r="Z59" s="108"/>
      <c r="AA59" s="108"/>
      <c r="AB59" s="108"/>
      <c r="AC59" s="108"/>
      <c r="AD59" s="108"/>
      <c r="AE59" s="108"/>
      <c r="AF59" s="108"/>
      <c r="AG59" s="108"/>
      <c r="AH59" s="108"/>
      <c r="AI59" s="108"/>
      <c r="AJ59" s="108"/>
      <c r="AK59" s="108"/>
      <c r="AL59" s="108"/>
      <c r="AM59" s="108"/>
      <c r="AN59" s="108"/>
      <c r="AO59" s="108"/>
      <c r="AP59" s="108"/>
      <c r="AQ59" s="108"/>
      <c r="AR59" s="108"/>
      <c r="AS59" s="108"/>
      <c r="AT59" s="108"/>
      <c r="AU59" s="108"/>
      <c r="AV59" s="108"/>
      <c r="AW59" s="108"/>
      <c r="AX59" s="108"/>
      <c r="AY59" s="108"/>
      <c r="AZ59" s="108"/>
      <c r="BA59" s="108"/>
      <c r="BB59" s="108"/>
      <c r="BC59" s="108"/>
      <c r="BD59" s="108"/>
      <c r="BE59" s="108"/>
      <c r="BF59" s="108"/>
      <c r="BG59" s="108"/>
      <c r="BH59" s="108"/>
      <c r="BI59" s="108"/>
      <c r="BJ59" s="108"/>
      <c r="BK59" s="108"/>
      <c r="BL59" s="108"/>
      <c r="BM59" s="108"/>
      <c r="BN59" s="108"/>
      <c r="BO59" s="108"/>
      <c r="BP59" s="108"/>
      <c r="BQ59" s="108"/>
      <c r="BR59" s="108"/>
      <c r="BS59" s="108"/>
      <c r="BT59" s="108"/>
      <c r="BU59" s="108"/>
      <c r="BV59" s="108"/>
      <c r="BW59" s="108"/>
      <c r="BX59" s="108"/>
      <c r="BY59" s="108"/>
      <c r="BZ59" s="108"/>
      <c r="CA59" s="108"/>
      <c r="CB59" s="108"/>
      <c r="CC59" s="108"/>
      <c r="CD59" s="108"/>
      <c r="CE59" s="108"/>
      <c r="CF59" s="108"/>
      <c r="CG59" s="108"/>
      <c r="CH59" s="108"/>
    </row>
    <row r="60" spans="1:86" s="18" customFormat="1" ht="26.25" thickBot="1" x14ac:dyDescent="0.35">
      <c r="A60" s="25" t="s">
        <v>2</v>
      </c>
      <c r="B60" s="25" t="s">
        <v>3</v>
      </c>
      <c r="C60" s="25" t="s">
        <v>4</v>
      </c>
      <c r="D60" s="25" t="s">
        <v>5</v>
      </c>
      <c r="E60" s="26" t="s">
        <v>41</v>
      </c>
      <c r="F60" s="26" t="s">
        <v>42</v>
      </c>
      <c r="G60" s="26" t="s">
        <v>39</v>
      </c>
      <c r="H60" s="25" t="s">
        <v>6</v>
      </c>
      <c r="I60" s="25" t="s">
        <v>7</v>
      </c>
      <c r="J60" s="25" t="s">
        <v>8</v>
      </c>
      <c r="K60" s="109" t="s">
        <v>149</v>
      </c>
      <c r="L60" s="108"/>
      <c r="M60" s="108"/>
      <c r="N60" s="108"/>
      <c r="O60" s="108"/>
      <c r="P60" s="108"/>
      <c r="Q60" s="108"/>
      <c r="R60" s="108"/>
      <c r="S60" s="108"/>
      <c r="T60" s="108"/>
      <c r="U60" s="108"/>
      <c r="V60" s="108"/>
      <c r="W60" s="108"/>
      <c r="X60" s="108"/>
      <c r="Y60" s="108"/>
      <c r="Z60" s="108"/>
      <c r="AA60" s="108"/>
      <c r="AB60" s="108"/>
      <c r="AC60" s="108"/>
      <c r="AD60" s="108"/>
      <c r="AE60" s="108"/>
      <c r="AF60" s="108"/>
      <c r="AG60" s="108"/>
      <c r="AH60" s="108"/>
      <c r="AI60" s="108"/>
      <c r="AJ60" s="108"/>
      <c r="AK60" s="108"/>
      <c r="AL60" s="108"/>
      <c r="AM60" s="108"/>
      <c r="AN60" s="108"/>
      <c r="AO60" s="108"/>
      <c r="AP60" s="108"/>
      <c r="AQ60" s="108"/>
      <c r="AR60" s="108"/>
      <c r="AS60" s="108"/>
      <c r="AT60" s="108"/>
      <c r="AU60" s="108"/>
      <c r="AV60" s="108"/>
      <c r="AW60" s="108"/>
      <c r="AX60" s="108"/>
      <c r="AY60" s="108"/>
      <c r="AZ60" s="108"/>
      <c r="BA60" s="108"/>
      <c r="BB60" s="108"/>
      <c r="BC60" s="108"/>
      <c r="BD60" s="108"/>
      <c r="BE60" s="108"/>
      <c r="BF60" s="108"/>
      <c r="BG60" s="108"/>
      <c r="BH60" s="108"/>
      <c r="BI60" s="108"/>
      <c r="BJ60" s="108"/>
      <c r="BK60" s="108"/>
      <c r="BL60" s="108"/>
      <c r="BM60" s="108"/>
      <c r="BN60" s="108"/>
      <c r="BO60" s="108"/>
      <c r="BP60" s="108"/>
      <c r="BQ60" s="108"/>
      <c r="BR60" s="108"/>
      <c r="BS60" s="108"/>
      <c r="BT60" s="108"/>
      <c r="BU60" s="108"/>
      <c r="BV60" s="108"/>
      <c r="BW60" s="108"/>
      <c r="BX60" s="108"/>
      <c r="BY60" s="108"/>
      <c r="BZ60" s="108"/>
      <c r="CA60" s="108"/>
      <c r="CB60" s="108"/>
      <c r="CC60" s="108"/>
      <c r="CD60" s="108"/>
      <c r="CE60" s="108"/>
      <c r="CF60" s="108"/>
      <c r="CG60" s="108"/>
      <c r="CH60" s="108"/>
    </row>
    <row r="61" spans="1:86" s="18" customFormat="1" ht="18.75" customHeight="1" thickBot="1" x14ac:dyDescent="0.35">
      <c r="A61" s="46"/>
      <c r="B61" s="28" t="s">
        <v>68</v>
      </c>
      <c r="C61" s="29"/>
      <c r="D61" s="30">
        <v>0</v>
      </c>
      <c r="E61" s="30">
        <v>0</v>
      </c>
      <c r="F61" s="31">
        <f>D61*E61</f>
        <v>0</v>
      </c>
      <c r="G61" s="31">
        <f t="shared" ref="G61:G64" si="18">F61*(1+K61)</f>
        <v>0</v>
      </c>
      <c r="H61" s="32">
        <f t="shared" ref="H61:H64" si="19">ROUND(IF($B$14="nie",G61,F61),2)</f>
        <v>0</v>
      </c>
      <c r="I61" s="29"/>
      <c r="J61" s="29"/>
      <c r="K61" s="110">
        <v>0.23</v>
      </c>
      <c r="L61" s="108"/>
      <c r="M61" s="108"/>
      <c r="N61" s="108"/>
      <c r="O61" s="108"/>
      <c r="P61" s="108"/>
      <c r="Q61" s="108"/>
      <c r="R61" s="108"/>
      <c r="S61" s="108"/>
      <c r="T61" s="108"/>
      <c r="U61" s="108"/>
      <c r="V61" s="108"/>
      <c r="W61" s="108"/>
      <c r="X61" s="108"/>
      <c r="Y61" s="108"/>
      <c r="Z61" s="108"/>
      <c r="AA61" s="108"/>
      <c r="AB61" s="108"/>
      <c r="AC61" s="108"/>
      <c r="AD61" s="108"/>
      <c r="AE61" s="108"/>
      <c r="AF61" s="108"/>
      <c r="AG61" s="108"/>
      <c r="AH61" s="108"/>
      <c r="AI61" s="108"/>
      <c r="AJ61" s="108"/>
      <c r="AK61" s="108"/>
      <c r="AL61" s="108"/>
      <c r="AM61" s="108"/>
      <c r="AN61" s="108"/>
      <c r="AO61" s="108"/>
      <c r="AP61" s="108"/>
      <c r="AQ61" s="108"/>
      <c r="AR61" s="108"/>
      <c r="AS61" s="108"/>
      <c r="AT61" s="108"/>
      <c r="AU61" s="108"/>
      <c r="AV61" s="108"/>
      <c r="AW61" s="108"/>
      <c r="AX61" s="108"/>
      <c r="AY61" s="108"/>
      <c r="AZ61" s="108"/>
      <c r="BA61" s="108"/>
      <c r="BB61" s="108"/>
      <c r="BC61" s="108"/>
      <c r="BD61" s="108"/>
      <c r="BE61" s="108"/>
      <c r="BF61" s="108"/>
      <c r="BG61" s="108"/>
      <c r="BH61" s="108"/>
      <c r="BI61" s="108"/>
      <c r="BJ61" s="108"/>
      <c r="BK61" s="108"/>
      <c r="BL61" s="108"/>
      <c r="BM61" s="108"/>
      <c r="BN61" s="108"/>
      <c r="BO61" s="108"/>
      <c r="BP61" s="108"/>
      <c r="BQ61" s="108"/>
      <c r="BR61" s="108"/>
      <c r="BS61" s="108"/>
      <c r="BT61" s="108"/>
      <c r="BU61" s="108"/>
      <c r="BV61" s="108"/>
      <c r="BW61" s="108"/>
      <c r="BX61" s="108"/>
      <c r="BY61" s="108"/>
      <c r="BZ61" s="108"/>
      <c r="CA61" s="108"/>
      <c r="CB61" s="108"/>
      <c r="CC61" s="108"/>
      <c r="CD61" s="108"/>
      <c r="CE61" s="108"/>
      <c r="CF61" s="108"/>
      <c r="CG61" s="108"/>
      <c r="CH61" s="108"/>
    </row>
    <row r="62" spans="1:86" s="18" customFormat="1" ht="18.75" customHeight="1" thickBot="1" x14ac:dyDescent="0.35">
      <c r="A62" s="46"/>
      <c r="B62" s="28" t="s">
        <v>68</v>
      </c>
      <c r="C62" s="29"/>
      <c r="D62" s="30">
        <v>0</v>
      </c>
      <c r="E62" s="30">
        <v>0</v>
      </c>
      <c r="F62" s="31">
        <f t="shared" ref="F62:F64" si="20">D62*E62</f>
        <v>0</v>
      </c>
      <c r="G62" s="31">
        <f t="shared" si="18"/>
        <v>0</v>
      </c>
      <c r="H62" s="32">
        <f t="shared" si="19"/>
        <v>0</v>
      </c>
      <c r="I62" s="29"/>
      <c r="J62" s="29"/>
      <c r="K62" s="110">
        <v>0.23</v>
      </c>
      <c r="L62" s="108"/>
      <c r="M62" s="108"/>
      <c r="N62" s="108"/>
      <c r="O62" s="108"/>
      <c r="P62" s="108"/>
      <c r="Q62" s="108"/>
      <c r="R62" s="108"/>
      <c r="S62" s="108"/>
      <c r="T62" s="108"/>
      <c r="U62" s="108"/>
      <c r="V62" s="108"/>
      <c r="W62" s="108"/>
      <c r="X62" s="108"/>
      <c r="Y62" s="108"/>
      <c r="Z62" s="108"/>
      <c r="AA62" s="108"/>
      <c r="AB62" s="108"/>
      <c r="AC62" s="108"/>
      <c r="AD62" s="108"/>
      <c r="AE62" s="108"/>
      <c r="AF62" s="108"/>
      <c r="AG62" s="108"/>
      <c r="AH62" s="108"/>
      <c r="AI62" s="108"/>
      <c r="AJ62" s="108"/>
      <c r="AK62" s="108"/>
      <c r="AL62" s="108"/>
      <c r="AM62" s="108"/>
      <c r="AN62" s="108"/>
      <c r="AO62" s="108"/>
      <c r="AP62" s="108"/>
      <c r="AQ62" s="108"/>
      <c r="AR62" s="108"/>
      <c r="AS62" s="108"/>
      <c r="AT62" s="108"/>
      <c r="AU62" s="108"/>
      <c r="AV62" s="108"/>
      <c r="AW62" s="108"/>
      <c r="AX62" s="108"/>
      <c r="AY62" s="108"/>
      <c r="AZ62" s="108"/>
      <c r="BA62" s="108"/>
      <c r="BB62" s="108"/>
      <c r="BC62" s="108"/>
      <c r="BD62" s="108"/>
      <c r="BE62" s="108"/>
      <c r="BF62" s="108"/>
      <c r="BG62" s="108"/>
      <c r="BH62" s="108"/>
      <c r="BI62" s="108"/>
      <c r="BJ62" s="108"/>
      <c r="BK62" s="108"/>
      <c r="BL62" s="108"/>
      <c r="BM62" s="108"/>
      <c r="BN62" s="108"/>
      <c r="BO62" s="108"/>
      <c r="BP62" s="108"/>
      <c r="BQ62" s="108"/>
      <c r="BR62" s="108"/>
      <c r="BS62" s="108"/>
      <c r="BT62" s="108"/>
      <c r="BU62" s="108"/>
      <c r="BV62" s="108"/>
      <c r="BW62" s="108"/>
      <c r="BX62" s="108"/>
      <c r="BY62" s="108"/>
      <c r="BZ62" s="108"/>
      <c r="CA62" s="108"/>
      <c r="CB62" s="108"/>
      <c r="CC62" s="108"/>
      <c r="CD62" s="108"/>
      <c r="CE62" s="108"/>
      <c r="CF62" s="108"/>
      <c r="CG62" s="108"/>
      <c r="CH62" s="108"/>
    </row>
    <row r="63" spans="1:86" s="18" customFormat="1" ht="15" customHeight="1" thickBot="1" x14ac:dyDescent="0.35">
      <c r="A63" s="27"/>
      <c r="B63" s="28" t="s">
        <v>68</v>
      </c>
      <c r="C63" s="29"/>
      <c r="D63" s="30">
        <v>0</v>
      </c>
      <c r="E63" s="30">
        <v>0</v>
      </c>
      <c r="F63" s="31">
        <f t="shared" si="20"/>
        <v>0</v>
      </c>
      <c r="G63" s="31">
        <f t="shared" si="18"/>
        <v>0</v>
      </c>
      <c r="H63" s="32">
        <f t="shared" si="19"/>
        <v>0</v>
      </c>
      <c r="I63" s="29"/>
      <c r="J63" s="29"/>
      <c r="K63" s="110">
        <v>0.23</v>
      </c>
      <c r="L63" s="108"/>
      <c r="M63" s="108"/>
      <c r="N63" s="108"/>
      <c r="O63" s="108"/>
      <c r="P63" s="108"/>
      <c r="Q63" s="108"/>
      <c r="R63" s="108"/>
      <c r="S63" s="108"/>
      <c r="T63" s="108"/>
      <c r="U63" s="108"/>
      <c r="V63" s="108"/>
      <c r="W63" s="108"/>
      <c r="X63" s="108"/>
      <c r="Y63" s="108"/>
      <c r="Z63" s="108"/>
      <c r="AA63" s="108"/>
      <c r="AB63" s="108"/>
      <c r="AC63" s="108"/>
      <c r="AD63" s="108"/>
      <c r="AE63" s="108"/>
      <c r="AF63" s="108"/>
      <c r="AG63" s="108"/>
      <c r="AH63" s="108"/>
      <c r="AI63" s="108"/>
      <c r="AJ63" s="108"/>
      <c r="AK63" s="108"/>
      <c r="AL63" s="108"/>
      <c r="AM63" s="108"/>
      <c r="AN63" s="108"/>
      <c r="AO63" s="108"/>
      <c r="AP63" s="108"/>
      <c r="AQ63" s="108"/>
      <c r="AR63" s="108"/>
      <c r="AS63" s="108"/>
      <c r="AT63" s="108"/>
      <c r="AU63" s="108"/>
      <c r="AV63" s="108"/>
      <c r="AW63" s="108"/>
      <c r="AX63" s="108"/>
      <c r="AY63" s="108"/>
      <c r="AZ63" s="108"/>
      <c r="BA63" s="108"/>
      <c r="BB63" s="108"/>
      <c r="BC63" s="108"/>
      <c r="BD63" s="108"/>
      <c r="BE63" s="108"/>
      <c r="BF63" s="108"/>
      <c r="BG63" s="108"/>
      <c r="BH63" s="108"/>
      <c r="BI63" s="108"/>
      <c r="BJ63" s="108"/>
      <c r="BK63" s="108"/>
      <c r="BL63" s="108"/>
      <c r="BM63" s="108"/>
      <c r="BN63" s="108"/>
      <c r="BO63" s="108"/>
      <c r="BP63" s="108"/>
      <c r="BQ63" s="108"/>
      <c r="BR63" s="108"/>
      <c r="BS63" s="108"/>
      <c r="BT63" s="108"/>
      <c r="BU63" s="108"/>
      <c r="BV63" s="108"/>
      <c r="BW63" s="108"/>
      <c r="BX63" s="108"/>
      <c r="BY63" s="108"/>
      <c r="BZ63" s="108"/>
      <c r="CA63" s="108"/>
      <c r="CB63" s="108"/>
      <c r="CC63" s="108"/>
      <c r="CD63" s="108"/>
      <c r="CE63" s="108"/>
      <c r="CF63" s="108"/>
      <c r="CG63" s="108"/>
      <c r="CH63" s="108"/>
    </row>
    <row r="64" spans="1:86" s="18" customFormat="1" ht="15" customHeight="1" thickBot="1" x14ac:dyDescent="0.35">
      <c r="A64" s="27"/>
      <c r="B64" s="28" t="s">
        <v>68</v>
      </c>
      <c r="C64" s="29"/>
      <c r="D64" s="30">
        <v>0</v>
      </c>
      <c r="E64" s="30">
        <v>0</v>
      </c>
      <c r="F64" s="31">
        <f t="shared" si="20"/>
        <v>0</v>
      </c>
      <c r="G64" s="31">
        <f t="shared" si="18"/>
        <v>0</v>
      </c>
      <c r="H64" s="32">
        <f t="shared" si="19"/>
        <v>0</v>
      </c>
      <c r="I64" s="29"/>
      <c r="J64" s="29"/>
      <c r="K64" s="110">
        <v>0.23</v>
      </c>
      <c r="L64" s="108"/>
      <c r="M64" s="108"/>
      <c r="N64" s="108"/>
      <c r="O64" s="108"/>
      <c r="P64" s="108"/>
      <c r="Q64" s="108"/>
      <c r="R64" s="108"/>
      <c r="S64" s="108"/>
      <c r="T64" s="108"/>
      <c r="U64" s="108"/>
      <c r="V64" s="108"/>
      <c r="W64" s="108"/>
      <c r="X64" s="108"/>
      <c r="Y64" s="108"/>
      <c r="Z64" s="108"/>
      <c r="AA64" s="108"/>
      <c r="AB64" s="108"/>
      <c r="AC64" s="108"/>
      <c r="AD64" s="108"/>
      <c r="AE64" s="108"/>
      <c r="AF64" s="108"/>
      <c r="AG64" s="108"/>
      <c r="AH64" s="108"/>
      <c r="AI64" s="108"/>
      <c r="AJ64" s="108"/>
      <c r="AK64" s="108"/>
      <c r="AL64" s="108"/>
      <c r="AM64" s="108"/>
      <c r="AN64" s="108"/>
      <c r="AO64" s="108"/>
      <c r="AP64" s="108"/>
      <c r="AQ64" s="108"/>
      <c r="AR64" s="108"/>
      <c r="AS64" s="108"/>
      <c r="AT64" s="108"/>
      <c r="AU64" s="108"/>
      <c r="AV64" s="108"/>
      <c r="AW64" s="108"/>
      <c r="AX64" s="108"/>
      <c r="AY64" s="108"/>
      <c r="AZ64" s="108"/>
      <c r="BA64" s="108"/>
      <c r="BB64" s="108"/>
      <c r="BC64" s="108"/>
      <c r="BD64" s="108"/>
      <c r="BE64" s="108"/>
      <c r="BF64" s="108"/>
      <c r="BG64" s="108"/>
      <c r="BH64" s="108"/>
      <c r="BI64" s="108"/>
      <c r="BJ64" s="108"/>
      <c r="BK64" s="108"/>
      <c r="BL64" s="108"/>
      <c r="BM64" s="108"/>
      <c r="BN64" s="108"/>
      <c r="BO64" s="108"/>
      <c r="BP64" s="108"/>
      <c r="BQ64" s="108"/>
      <c r="BR64" s="108"/>
      <c r="BS64" s="108"/>
      <c r="BT64" s="108"/>
      <c r="BU64" s="108"/>
      <c r="BV64" s="108"/>
      <c r="BW64" s="108"/>
      <c r="BX64" s="108"/>
      <c r="BY64" s="108"/>
      <c r="BZ64" s="108"/>
      <c r="CA64" s="108"/>
      <c r="CB64" s="108"/>
      <c r="CC64" s="108"/>
      <c r="CD64" s="108"/>
      <c r="CE64" s="108"/>
      <c r="CF64" s="108"/>
      <c r="CG64" s="108"/>
      <c r="CH64" s="108"/>
    </row>
    <row r="65" spans="1:86" s="18" customFormat="1" ht="15" customHeight="1" thickBot="1" x14ac:dyDescent="0.35">
      <c r="A65" s="72" t="s">
        <v>43</v>
      </c>
      <c r="B65" s="72"/>
      <c r="C65" s="72"/>
      <c r="D65" s="72"/>
      <c r="E65" s="72"/>
      <c r="F65" s="33">
        <f>SUM(F61:F64)</f>
        <v>0</v>
      </c>
      <c r="G65" s="33">
        <f>SUM(G61:G64)</f>
        <v>0</v>
      </c>
      <c r="H65" s="33">
        <f>SUM(H61:H64)</f>
        <v>0</v>
      </c>
      <c r="I65" s="34"/>
      <c r="J65" s="34"/>
      <c r="K65" s="111"/>
      <c r="L65" s="108"/>
      <c r="M65" s="108"/>
      <c r="N65" s="108"/>
      <c r="O65" s="108"/>
      <c r="P65" s="108"/>
      <c r="Q65" s="108"/>
      <c r="R65" s="108"/>
      <c r="S65" s="108"/>
      <c r="T65" s="108"/>
      <c r="U65" s="108"/>
      <c r="V65" s="108"/>
      <c r="W65" s="108"/>
      <c r="X65" s="108"/>
      <c r="Y65" s="108"/>
      <c r="Z65" s="108"/>
      <c r="AA65" s="108"/>
      <c r="AB65" s="108"/>
      <c r="AC65" s="108"/>
      <c r="AD65" s="108"/>
      <c r="AE65" s="108"/>
      <c r="AF65" s="108"/>
      <c r="AG65" s="108"/>
      <c r="AH65" s="108"/>
      <c r="AI65" s="108"/>
      <c r="AJ65" s="108"/>
      <c r="AK65" s="108"/>
      <c r="AL65" s="108"/>
      <c r="AM65" s="108"/>
      <c r="AN65" s="108"/>
      <c r="AO65" s="108"/>
      <c r="AP65" s="108"/>
      <c r="AQ65" s="108"/>
      <c r="AR65" s="108"/>
      <c r="AS65" s="108"/>
      <c r="AT65" s="108"/>
      <c r="AU65" s="108"/>
      <c r="AV65" s="108"/>
      <c r="AW65" s="108"/>
      <c r="AX65" s="108"/>
      <c r="AY65" s="108"/>
      <c r="AZ65" s="108"/>
      <c r="BA65" s="108"/>
      <c r="BB65" s="108"/>
      <c r="BC65" s="108"/>
      <c r="BD65" s="108"/>
      <c r="BE65" s="108"/>
      <c r="BF65" s="108"/>
      <c r="BG65" s="108"/>
      <c r="BH65" s="108"/>
      <c r="BI65" s="108"/>
      <c r="BJ65" s="108"/>
      <c r="BK65" s="108"/>
      <c r="BL65" s="108"/>
      <c r="BM65" s="108"/>
      <c r="BN65" s="108"/>
      <c r="BO65" s="108"/>
      <c r="BP65" s="108"/>
      <c r="BQ65" s="108"/>
      <c r="BR65" s="108"/>
      <c r="BS65" s="108"/>
      <c r="BT65" s="108"/>
      <c r="BU65" s="108"/>
      <c r="BV65" s="108"/>
      <c r="BW65" s="108"/>
      <c r="BX65" s="108"/>
      <c r="BY65" s="108"/>
      <c r="BZ65" s="108"/>
      <c r="CA65" s="108"/>
      <c r="CB65" s="108"/>
      <c r="CC65" s="108"/>
      <c r="CD65" s="108"/>
      <c r="CE65" s="108"/>
      <c r="CF65" s="108"/>
      <c r="CG65" s="108"/>
      <c r="CH65" s="108"/>
    </row>
    <row r="66" spans="1:86" s="18" customFormat="1" ht="19.5" thickBot="1" x14ac:dyDescent="0.35">
      <c r="A66" s="84" t="s">
        <v>45</v>
      </c>
      <c r="B66" s="84"/>
      <c r="C66" s="84"/>
      <c r="D66" s="84"/>
      <c r="E66" s="84"/>
      <c r="F66" s="84"/>
      <c r="G66" s="84"/>
      <c r="H66" s="84"/>
      <c r="I66" s="84"/>
      <c r="J66" s="84"/>
      <c r="K66" s="111"/>
      <c r="L66" s="108"/>
      <c r="M66" s="108"/>
      <c r="N66" s="108"/>
      <c r="O66" s="108"/>
      <c r="P66" s="108"/>
      <c r="Q66" s="108"/>
      <c r="R66" s="108"/>
      <c r="S66" s="108"/>
      <c r="T66" s="108"/>
      <c r="U66" s="108"/>
      <c r="V66" s="108"/>
      <c r="W66" s="108"/>
      <c r="X66" s="108"/>
      <c r="Y66" s="108"/>
      <c r="Z66" s="108"/>
      <c r="AA66" s="108"/>
      <c r="AB66" s="108"/>
      <c r="AC66" s="108"/>
      <c r="AD66" s="108"/>
      <c r="AE66" s="108"/>
      <c r="AF66" s="108"/>
      <c r="AG66" s="108"/>
      <c r="AH66" s="108"/>
      <c r="AI66" s="108"/>
      <c r="AJ66" s="108"/>
      <c r="AK66" s="108"/>
      <c r="AL66" s="108"/>
      <c r="AM66" s="108"/>
      <c r="AN66" s="108"/>
      <c r="AO66" s="108"/>
      <c r="AP66" s="108"/>
      <c r="AQ66" s="108"/>
      <c r="AR66" s="108"/>
      <c r="AS66" s="108"/>
      <c r="AT66" s="108"/>
      <c r="AU66" s="108"/>
      <c r="AV66" s="108"/>
      <c r="AW66" s="108"/>
      <c r="AX66" s="108"/>
      <c r="AY66" s="108"/>
      <c r="AZ66" s="108"/>
      <c r="BA66" s="108"/>
      <c r="BB66" s="108"/>
      <c r="BC66" s="108"/>
      <c r="BD66" s="108"/>
      <c r="BE66" s="108"/>
      <c r="BF66" s="108"/>
      <c r="BG66" s="108"/>
      <c r="BH66" s="108"/>
      <c r="BI66" s="108"/>
      <c r="BJ66" s="108"/>
      <c r="BK66" s="108"/>
      <c r="BL66" s="108"/>
      <c r="BM66" s="108"/>
      <c r="BN66" s="108"/>
      <c r="BO66" s="108"/>
      <c r="BP66" s="108"/>
      <c r="BQ66" s="108"/>
      <c r="BR66" s="108"/>
      <c r="BS66" s="108"/>
      <c r="BT66" s="108"/>
      <c r="BU66" s="108"/>
      <c r="BV66" s="108"/>
      <c r="BW66" s="108"/>
      <c r="BX66" s="108"/>
      <c r="BY66" s="108"/>
      <c r="BZ66" s="108"/>
      <c r="CA66" s="108"/>
      <c r="CB66" s="108"/>
      <c r="CC66" s="108"/>
      <c r="CD66" s="108"/>
      <c r="CE66" s="108"/>
      <c r="CF66" s="108"/>
      <c r="CG66" s="108"/>
      <c r="CH66" s="108"/>
    </row>
    <row r="67" spans="1:86" s="18" customFormat="1" ht="26.25" thickBot="1" x14ac:dyDescent="0.35">
      <c r="A67" s="25" t="s">
        <v>2</v>
      </c>
      <c r="B67" s="25" t="s">
        <v>3</v>
      </c>
      <c r="C67" s="25" t="s">
        <v>4</v>
      </c>
      <c r="D67" s="25" t="s">
        <v>5</v>
      </c>
      <c r="E67" s="26" t="s">
        <v>41</v>
      </c>
      <c r="F67" s="26" t="s">
        <v>42</v>
      </c>
      <c r="G67" s="26" t="s">
        <v>39</v>
      </c>
      <c r="H67" s="25" t="s">
        <v>6</v>
      </c>
      <c r="I67" s="25" t="s">
        <v>7</v>
      </c>
      <c r="J67" s="25" t="s">
        <v>8</v>
      </c>
      <c r="K67" s="109" t="s">
        <v>149</v>
      </c>
      <c r="L67" s="108"/>
      <c r="M67" s="108"/>
      <c r="N67" s="108"/>
      <c r="O67" s="108"/>
      <c r="P67" s="108"/>
      <c r="Q67" s="108"/>
      <c r="R67" s="108"/>
      <c r="S67" s="108"/>
      <c r="T67" s="108"/>
      <c r="U67" s="108"/>
      <c r="V67" s="108"/>
      <c r="W67" s="108"/>
      <c r="X67" s="108"/>
      <c r="Y67" s="108"/>
      <c r="Z67" s="108"/>
      <c r="AA67" s="108"/>
      <c r="AB67" s="108"/>
      <c r="AC67" s="108"/>
      <c r="AD67" s="108"/>
      <c r="AE67" s="108"/>
      <c r="AF67" s="108"/>
      <c r="AG67" s="108"/>
      <c r="AH67" s="108"/>
      <c r="AI67" s="108"/>
      <c r="AJ67" s="108"/>
      <c r="AK67" s="108"/>
      <c r="AL67" s="108"/>
      <c r="AM67" s="108"/>
      <c r="AN67" s="108"/>
      <c r="AO67" s="108"/>
      <c r="AP67" s="108"/>
      <c r="AQ67" s="108"/>
      <c r="AR67" s="108"/>
      <c r="AS67" s="108"/>
      <c r="AT67" s="108"/>
      <c r="AU67" s="108"/>
      <c r="AV67" s="108"/>
      <c r="AW67" s="108"/>
      <c r="AX67" s="108"/>
      <c r="AY67" s="108"/>
      <c r="AZ67" s="108"/>
      <c r="BA67" s="108"/>
      <c r="BB67" s="108"/>
      <c r="BC67" s="108"/>
      <c r="BD67" s="108"/>
      <c r="BE67" s="108"/>
      <c r="BF67" s="108"/>
      <c r="BG67" s="108"/>
      <c r="BH67" s="108"/>
      <c r="BI67" s="108"/>
      <c r="BJ67" s="108"/>
      <c r="BK67" s="108"/>
      <c r="BL67" s="108"/>
      <c r="BM67" s="108"/>
      <c r="BN67" s="108"/>
      <c r="BO67" s="108"/>
      <c r="BP67" s="108"/>
      <c r="BQ67" s="108"/>
      <c r="BR67" s="108"/>
      <c r="BS67" s="108"/>
      <c r="BT67" s="108"/>
      <c r="BU67" s="108"/>
      <c r="BV67" s="108"/>
      <c r="BW67" s="108"/>
      <c r="BX67" s="108"/>
      <c r="BY67" s="108"/>
      <c r="BZ67" s="108"/>
      <c r="CA67" s="108"/>
      <c r="CB67" s="108"/>
      <c r="CC67" s="108"/>
      <c r="CD67" s="108"/>
      <c r="CE67" s="108"/>
      <c r="CF67" s="108"/>
      <c r="CG67" s="108"/>
      <c r="CH67" s="108"/>
    </row>
    <row r="68" spans="1:86" s="18" customFormat="1" ht="15" customHeight="1" thickBot="1" x14ac:dyDescent="0.35">
      <c r="A68" s="27"/>
      <c r="B68" s="28" t="s">
        <v>68</v>
      </c>
      <c r="C68" s="29"/>
      <c r="D68" s="30">
        <v>0</v>
      </c>
      <c r="E68" s="30">
        <v>0</v>
      </c>
      <c r="F68" s="31">
        <f>D68*E68</f>
        <v>0</v>
      </c>
      <c r="G68" s="31">
        <f t="shared" ref="G68:G71" si="21">F68*(1+K68)</f>
        <v>0</v>
      </c>
      <c r="H68" s="32">
        <f t="shared" ref="H68:H71" si="22">ROUND(IF($B$14="nie",G68,F68),2)</f>
        <v>0</v>
      </c>
      <c r="I68" s="29"/>
      <c r="J68" s="29"/>
      <c r="K68" s="110">
        <v>0.23</v>
      </c>
      <c r="L68" s="108"/>
      <c r="M68" s="108"/>
      <c r="N68" s="108"/>
      <c r="O68" s="108"/>
      <c r="P68" s="108"/>
      <c r="Q68" s="108"/>
      <c r="R68" s="108"/>
      <c r="S68" s="108"/>
      <c r="T68" s="108"/>
      <c r="U68" s="108"/>
      <c r="V68" s="108"/>
      <c r="W68" s="108"/>
      <c r="X68" s="108"/>
      <c r="Y68" s="108"/>
      <c r="Z68" s="108"/>
      <c r="AA68" s="108"/>
      <c r="AB68" s="108"/>
      <c r="AC68" s="108"/>
      <c r="AD68" s="108"/>
      <c r="AE68" s="108"/>
      <c r="AF68" s="108"/>
      <c r="AG68" s="108"/>
      <c r="AH68" s="108"/>
      <c r="AI68" s="108"/>
      <c r="AJ68" s="108"/>
      <c r="AK68" s="108"/>
      <c r="AL68" s="108"/>
      <c r="AM68" s="108"/>
      <c r="AN68" s="108"/>
      <c r="AO68" s="108"/>
      <c r="AP68" s="108"/>
      <c r="AQ68" s="108"/>
      <c r="AR68" s="108"/>
      <c r="AS68" s="108"/>
      <c r="AT68" s="108"/>
      <c r="AU68" s="108"/>
      <c r="AV68" s="108"/>
      <c r="AW68" s="108"/>
      <c r="AX68" s="108"/>
      <c r="AY68" s="108"/>
      <c r="AZ68" s="108"/>
      <c r="BA68" s="108"/>
      <c r="BB68" s="108"/>
      <c r="BC68" s="108"/>
      <c r="BD68" s="108"/>
      <c r="BE68" s="108"/>
      <c r="BF68" s="108"/>
      <c r="BG68" s="108"/>
      <c r="BH68" s="108"/>
      <c r="BI68" s="108"/>
      <c r="BJ68" s="108"/>
      <c r="BK68" s="108"/>
      <c r="BL68" s="108"/>
      <c r="BM68" s="108"/>
      <c r="BN68" s="108"/>
      <c r="BO68" s="108"/>
      <c r="BP68" s="108"/>
      <c r="BQ68" s="108"/>
      <c r="BR68" s="108"/>
      <c r="BS68" s="108"/>
      <c r="BT68" s="108"/>
      <c r="BU68" s="108"/>
      <c r="BV68" s="108"/>
      <c r="BW68" s="108"/>
      <c r="BX68" s="108"/>
      <c r="BY68" s="108"/>
      <c r="BZ68" s="108"/>
      <c r="CA68" s="108"/>
      <c r="CB68" s="108"/>
      <c r="CC68" s="108"/>
      <c r="CD68" s="108"/>
      <c r="CE68" s="108"/>
      <c r="CF68" s="108"/>
      <c r="CG68" s="108"/>
      <c r="CH68" s="108"/>
    </row>
    <row r="69" spans="1:86" s="18" customFormat="1" ht="17.25" thickBot="1" x14ac:dyDescent="0.35">
      <c r="A69" s="46"/>
      <c r="B69" s="28" t="s">
        <v>68</v>
      </c>
      <c r="C69" s="29"/>
      <c r="D69" s="30">
        <v>0</v>
      </c>
      <c r="E69" s="30">
        <v>0</v>
      </c>
      <c r="F69" s="31">
        <f t="shared" ref="F69:F71" si="23">D69*E69</f>
        <v>0</v>
      </c>
      <c r="G69" s="31">
        <f t="shared" si="21"/>
        <v>0</v>
      </c>
      <c r="H69" s="32">
        <f t="shared" si="22"/>
        <v>0</v>
      </c>
      <c r="I69" s="29"/>
      <c r="J69" s="29"/>
      <c r="K69" s="110">
        <v>0.23</v>
      </c>
      <c r="L69" s="108"/>
      <c r="M69" s="108"/>
      <c r="N69" s="108"/>
      <c r="O69" s="108"/>
      <c r="P69" s="108"/>
      <c r="Q69" s="108"/>
      <c r="R69" s="108"/>
      <c r="S69" s="108"/>
      <c r="T69" s="108"/>
      <c r="U69" s="108"/>
      <c r="V69" s="108"/>
      <c r="W69" s="108"/>
      <c r="X69" s="108"/>
      <c r="Y69" s="108"/>
      <c r="Z69" s="108"/>
      <c r="AA69" s="108"/>
      <c r="AB69" s="108"/>
      <c r="AC69" s="108"/>
      <c r="AD69" s="108"/>
      <c r="AE69" s="108"/>
      <c r="AF69" s="108"/>
      <c r="AG69" s="108"/>
      <c r="AH69" s="108"/>
      <c r="AI69" s="108"/>
      <c r="AJ69" s="108"/>
      <c r="AK69" s="108"/>
      <c r="AL69" s="108"/>
      <c r="AM69" s="108"/>
      <c r="AN69" s="108"/>
      <c r="AO69" s="108"/>
      <c r="AP69" s="108"/>
      <c r="AQ69" s="108"/>
      <c r="AR69" s="108"/>
      <c r="AS69" s="108"/>
      <c r="AT69" s="108"/>
      <c r="AU69" s="108"/>
      <c r="AV69" s="108"/>
      <c r="AW69" s="108"/>
      <c r="AX69" s="108"/>
      <c r="AY69" s="108"/>
      <c r="AZ69" s="108"/>
      <c r="BA69" s="108"/>
      <c r="BB69" s="108"/>
      <c r="BC69" s="108"/>
      <c r="BD69" s="108"/>
      <c r="BE69" s="108"/>
      <c r="BF69" s="108"/>
      <c r="BG69" s="108"/>
      <c r="BH69" s="108"/>
      <c r="BI69" s="108"/>
      <c r="BJ69" s="108"/>
      <c r="BK69" s="108"/>
      <c r="BL69" s="108"/>
      <c r="BM69" s="108"/>
      <c r="BN69" s="108"/>
      <c r="BO69" s="108"/>
      <c r="BP69" s="108"/>
      <c r="BQ69" s="108"/>
      <c r="BR69" s="108"/>
      <c r="BS69" s="108"/>
      <c r="BT69" s="108"/>
      <c r="BU69" s="108"/>
      <c r="BV69" s="108"/>
      <c r="BW69" s="108"/>
      <c r="BX69" s="108"/>
      <c r="BY69" s="108"/>
      <c r="BZ69" s="108"/>
      <c r="CA69" s="108"/>
      <c r="CB69" s="108"/>
      <c r="CC69" s="108"/>
      <c r="CD69" s="108"/>
      <c r="CE69" s="108"/>
      <c r="CF69" s="108"/>
      <c r="CG69" s="108"/>
      <c r="CH69" s="108"/>
    </row>
    <row r="70" spans="1:86" s="18" customFormat="1" ht="18" customHeight="1" thickBot="1" x14ac:dyDescent="0.35">
      <c r="A70" s="46"/>
      <c r="B70" s="28" t="s">
        <v>68</v>
      </c>
      <c r="C70" s="29"/>
      <c r="D70" s="30">
        <v>0</v>
      </c>
      <c r="E70" s="30">
        <v>0</v>
      </c>
      <c r="F70" s="31">
        <f t="shared" si="23"/>
        <v>0</v>
      </c>
      <c r="G70" s="31">
        <f t="shared" si="21"/>
        <v>0</v>
      </c>
      <c r="H70" s="32">
        <f t="shared" si="22"/>
        <v>0</v>
      </c>
      <c r="I70" s="29"/>
      <c r="J70" s="29"/>
      <c r="K70" s="110">
        <v>0.23</v>
      </c>
      <c r="L70" s="108"/>
      <c r="M70" s="108"/>
      <c r="N70" s="108"/>
      <c r="O70" s="108"/>
      <c r="P70" s="108"/>
      <c r="Q70" s="108"/>
      <c r="R70" s="108"/>
      <c r="S70" s="108"/>
      <c r="T70" s="108"/>
      <c r="U70" s="108"/>
      <c r="V70" s="108"/>
      <c r="W70" s="108"/>
      <c r="X70" s="108"/>
      <c r="Y70" s="108"/>
      <c r="Z70" s="108"/>
      <c r="AA70" s="108"/>
      <c r="AB70" s="108"/>
      <c r="AC70" s="108"/>
      <c r="AD70" s="108"/>
      <c r="AE70" s="108"/>
      <c r="AF70" s="108"/>
      <c r="AG70" s="108"/>
      <c r="AH70" s="108"/>
      <c r="AI70" s="108"/>
      <c r="AJ70" s="108"/>
      <c r="AK70" s="108"/>
      <c r="AL70" s="108"/>
      <c r="AM70" s="108"/>
      <c r="AN70" s="108"/>
      <c r="AO70" s="108"/>
      <c r="AP70" s="108"/>
      <c r="AQ70" s="108"/>
      <c r="AR70" s="108"/>
      <c r="AS70" s="108"/>
      <c r="AT70" s="108"/>
      <c r="AU70" s="108"/>
      <c r="AV70" s="108"/>
      <c r="AW70" s="108"/>
      <c r="AX70" s="108"/>
      <c r="AY70" s="108"/>
      <c r="AZ70" s="108"/>
      <c r="BA70" s="108"/>
      <c r="BB70" s="108"/>
      <c r="BC70" s="108"/>
      <c r="BD70" s="108"/>
      <c r="BE70" s="108"/>
      <c r="BF70" s="108"/>
      <c r="BG70" s="108"/>
      <c r="BH70" s="108"/>
      <c r="BI70" s="108"/>
      <c r="BJ70" s="108"/>
      <c r="BK70" s="108"/>
      <c r="BL70" s="108"/>
      <c r="BM70" s="108"/>
      <c r="BN70" s="108"/>
      <c r="BO70" s="108"/>
      <c r="BP70" s="108"/>
      <c r="BQ70" s="108"/>
      <c r="BR70" s="108"/>
      <c r="BS70" s="108"/>
      <c r="BT70" s="108"/>
      <c r="BU70" s="108"/>
      <c r="BV70" s="108"/>
      <c r="BW70" s="108"/>
      <c r="BX70" s="108"/>
      <c r="BY70" s="108"/>
      <c r="BZ70" s="108"/>
      <c r="CA70" s="108"/>
      <c r="CB70" s="108"/>
      <c r="CC70" s="108"/>
      <c r="CD70" s="108"/>
      <c r="CE70" s="108"/>
      <c r="CF70" s="108"/>
      <c r="CG70" s="108"/>
      <c r="CH70" s="108"/>
    </row>
    <row r="71" spans="1:86" s="18" customFormat="1" ht="15" customHeight="1" thickBot="1" x14ac:dyDescent="0.35">
      <c r="A71" s="27"/>
      <c r="B71" s="28" t="s">
        <v>68</v>
      </c>
      <c r="C71" s="29"/>
      <c r="D71" s="30">
        <v>0</v>
      </c>
      <c r="E71" s="30">
        <v>0</v>
      </c>
      <c r="F71" s="31">
        <f t="shared" si="23"/>
        <v>0</v>
      </c>
      <c r="G71" s="31">
        <f t="shared" si="21"/>
        <v>0</v>
      </c>
      <c r="H71" s="32">
        <f t="shared" si="22"/>
        <v>0</v>
      </c>
      <c r="I71" s="29"/>
      <c r="J71" s="29"/>
      <c r="K71" s="110">
        <v>0.23</v>
      </c>
      <c r="L71" s="108"/>
      <c r="M71" s="108"/>
      <c r="N71" s="108"/>
      <c r="O71" s="108"/>
      <c r="P71" s="108"/>
      <c r="Q71" s="108"/>
      <c r="R71" s="108"/>
      <c r="S71" s="108"/>
      <c r="T71" s="108"/>
      <c r="U71" s="108"/>
      <c r="V71" s="108"/>
      <c r="W71" s="108"/>
      <c r="X71" s="108"/>
      <c r="Y71" s="108"/>
      <c r="Z71" s="108"/>
      <c r="AA71" s="108"/>
      <c r="AB71" s="108"/>
      <c r="AC71" s="108"/>
      <c r="AD71" s="108"/>
      <c r="AE71" s="108"/>
      <c r="AF71" s="108"/>
      <c r="AG71" s="108"/>
      <c r="AH71" s="108"/>
      <c r="AI71" s="108"/>
      <c r="AJ71" s="108"/>
      <c r="AK71" s="108"/>
      <c r="AL71" s="108"/>
      <c r="AM71" s="108"/>
      <c r="AN71" s="108"/>
      <c r="AO71" s="108"/>
      <c r="AP71" s="108"/>
      <c r="AQ71" s="108"/>
      <c r="AR71" s="108"/>
      <c r="AS71" s="108"/>
      <c r="AT71" s="108"/>
      <c r="AU71" s="108"/>
      <c r="AV71" s="108"/>
      <c r="AW71" s="108"/>
      <c r="AX71" s="108"/>
      <c r="AY71" s="108"/>
      <c r="AZ71" s="108"/>
      <c r="BA71" s="108"/>
      <c r="BB71" s="108"/>
      <c r="BC71" s="108"/>
      <c r="BD71" s="108"/>
      <c r="BE71" s="108"/>
      <c r="BF71" s="108"/>
      <c r="BG71" s="108"/>
      <c r="BH71" s="108"/>
      <c r="BI71" s="108"/>
      <c r="BJ71" s="108"/>
      <c r="BK71" s="108"/>
      <c r="BL71" s="108"/>
      <c r="BM71" s="108"/>
      <c r="BN71" s="108"/>
      <c r="BO71" s="108"/>
      <c r="BP71" s="108"/>
      <c r="BQ71" s="108"/>
      <c r="BR71" s="108"/>
      <c r="BS71" s="108"/>
      <c r="BT71" s="108"/>
      <c r="BU71" s="108"/>
      <c r="BV71" s="108"/>
      <c r="BW71" s="108"/>
      <c r="BX71" s="108"/>
      <c r="BY71" s="108"/>
      <c r="BZ71" s="108"/>
      <c r="CA71" s="108"/>
      <c r="CB71" s="108"/>
      <c r="CC71" s="108"/>
      <c r="CD71" s="108"/>
      <c r="CE71" s="108"/>
      <c r="CF71" s="108"/>
      <c r="CG71" s="108"/>
      <c r="CH71" s="108"/>
    </row>
    <row r="72" spans="1:86" s="18" customFormat="1" ht="15" customHeight="1" thickBot="1" x14ac:dyDescent="0.35">
      <c r="A72" s="72" t="s">
        <v>43</v>
      </c>
      <c r="B72" s="72"/>
      <c r="C72" s="72"/>
      <c r="D72" s="72"/>
      <c r="E72" s="72"/>
      <c r="F72" s="33">
        <f>SUM(F68:F71)</f>
        <v>0</v>
      </c>
      <c r="G72" s="33">
        <f>SUM(G68:G71)</f>
        <v>0</v>
      </c>
      <c r="H72" s="33">
        <f>SUM(H68:H71)</f>
        <v>0</v>
      </c>
      <c r="I72" s="34"/>
      <c r="J72" s="34"/>
      <c r="K72" s="111"/>
      <c r="L72" s="108"/>
      <c r="M72" s="108"/>
      <c r="N72" s="108"/>
      <c r="O72" s="108"/>
      <c r="P72" s="108"/>
      <c r="Q72" s="108"/>
      <c r="R72" s="108"/>
      <c r="S72" s="108"/>
      <c r="T72" s="108"/>
      <c r="U72" s="108"/>
      <c r="V72" s="108"/>
      <c r="W72" s="108"/>
      <c r="X72" s="108"/>
      <c r="Y72" s="108"/>
      <c r="Z72" s="108"/>
      <c r="AA72" s="108"/>
      <c r="AB72" s="108"/>
      <c r="AC72" s="108"/>
      <c r="AD72" s="108"/>
      <c r="AE72" s="108"/>
      <c r="AF72" s="108"/>
      <c r="AG72" s="108"/>
      <c r="AH72" s="108"/>
      <c r="AI72" s="108"/>
      <c r="AJ72" s="108"/>
      <c r="AK72" s="108"/>
      <c r="AL72" s="108"/>
      <c r="AM72" s="108"/>
      <c r="AN72" s="108"/>
      <c r="AO72" s="108"/>
      <c r="AP72" s="108"/>
      <c r="AQ72" s="108"/>
      <c r="AR72" s="108"/>
      <c r="AS72" s="108"/>
      <c r="AT72" s="108"/>
      <c r="AU72" s="108"/>
      <c r="AV72" s="108"/>
      <c r="AW72" s="108"/>
      <c r="AX72" s="108"/>
      <c r="AY72" s="108"/>
      <c r="AZ72" s="108"/>
      <c r="BA72" s="108"/>
      <c r="BB72" s="108"/>
      <c r="BC72" s="108"/>
      <c r="BD72" s="108"/>
      <c r="BE72" s="108"/>
      <c r="BF72" s="108"/>
      <c r="BG72" s="108"/>
      <c r="BH72" s="108"/>
      <c r="BI72" s="108"/>
      <c r="BJ72" s="108"/>
      <c r="BK72" s="108"/>
      <c r="BL72" s="108"/>
      <c r="BM72" s="108"/>
      <c r="BN72" s="108"/>
      <c r="BO72" s="108"/>
      <c r="BP72" s="108"/>
      <c r="BQ72" s="108"/>
      <c r="BR72" s="108"/>
      <c r="BS72" s="108"/>
      <c r="BT72" s="108"/>
      <c r="BU72" s="108"/>
      <c r="BV72" s="108"/>
      <c r="BW72" s="108"/>
      <c r="BX72" s="108"/>
      <c r="BY72" s="108"/>
      <c r="BZ72" s="108"/>
      <c r="CA72" s="108"/>
      <c r="CB72" s="108"/>
      <c r="CC72" s="108"/>
      <c r="CD72" s="108"/>
      <c r="CE72" s="108"/>
      <c r="CF72" s="108"/>
      <c r="CG72" s="108"/>
      <c r="CH72" s="108"/>
    </row>
    <row r="73" spans="1:86" s="18" customFormat="1" ht="19.5" thickBot="1" x14ac:dyDescent="0.35">
      <c r="A73" s="84" t="s">
        <v>80</v>
      </c>
      <c r="B73" s="84"/>
      <c r="C73" s="84"/>
      <c r="D73" s="84"/>
      <c r="E73" s="84"/>
      <c r="F73" s="84"/>
      <c r="G73" s="84"/>
      <c r="H73" s="84"/>
      <c r="I73" s="84"/>
      <c r="J73" s="84"/>
      <c r="K73" s="111"/>
      <c r="L73" s="108"/>
      <c r="M73" s="108"/>
      <c r="N73" s="108"/>
      <c r="O73" s="108"/>
      <c r="P73" s="108"/>
      <c r="Q73" s="108"/>
      <c r="R73" s="108"/>
      <c r="S73" s="108"/>
      <c r="T73" s="108"/>
      <c r="U73" s="108"/>
      <c r="V73" s="108"/>
      <c r="W73" s="108"/>
      <c r="X73" s="108"/>
      <c r="Y73" s="108"/>
      <c r="Z73" s="108"/>
      <c r="AA73" s="108"/>
      <c r="AB73" s="108"/>
      <c r="AC73" s="108"/>
      <c r="AD73" s="108"/>
      <c r="AE73" s="108"/>
      <c r="AF73" s="108"/>
      <c r="AG73" s="108"/>
      <c r="AH73" s="108"/>
      <c r="AI73" s="108"/>
      <c r="AJ73" s="108"/>
      <c r="AK73" s="108"/>
      <c r="AL73" s="108"/>
      <c r="AM73" s="108"/>
      <c r="AN73" s="108"/>
      <c r="AO73" s="108"/>
      <c r="AP73" s="108"/>
      <c r="AQ73" s="108"/>
      <c r="AR73" s="108"/>
      <c r="AS73" s="108"/>
      <c r="AT73" s="108"/>
      <c r="AU73" s="108"/>
      <c r="AV73" s="108"/>
      <c r="AW73" s="108"/>
      <c r="AX73" s="108"/>
      <c r="AY73" s="108"/>
      <c r="AZ73" s="108"/>
      <c r="BA73" s="108"/>
      <c r="BB73" s="108"/>
      <c r="BC73" s="108"/>
      <c r="BD73" s="108"/>
      <c r="BE73" s="108"/>
      <c r="BF73" s="108"/>
      <c r="BG73" s="108"/>
      <c r="BH73" s="108"/>
      <c r="BI73" s="108"/>
      <c r="BJ73" s="108"/>
      <c r="BK73" s="108"/>
      <c r="BL73" s="108"/>
      <c r="BM73" s="108"/>
      <c r="BN73" s="108"/>
      <c r="BO73" s="108"/>
      <c r="BP73" s="108"/>
      <c r="BQ73" s="108"/>
      <c r="BR73" s="108"/>
      <c r="BS73" s="108"/>
      <c r="BT73" s="108"/>
      <c r="BU73" s="108"/>
      <c r="BV73" s="108"/>
      <c r="BW73" s="108"/>
      <c r="BX73" s="108"/>
      <c r="BY73" s="108"/>
      <c r="BZ73" s="108"/>
      <c r="CA73" s="108"/>
      <c r="CB73" s="108"/>
      <c r="CC73" s="108"/>
      <c r="CD73" s="108"/>
      <c r="CE73" s="108"/>
      <c r="CF73" s="108"/>
      <c r="CG73" s="108"/>
      <c r="CH73" s="108"/>
    </row>
    <row r="74" spans="1:86" s="18" customFormat="1" ht="26.25" thickBot="1" x14ac:dyDescent="0.35">
      <c r="A74" s="25" t="s">
        <v>2</v>
      </c>
      <c r="B74" s="25" t="s">
        <v>3</v>
      </c>
      <c r="C74" s="25" t="s">
        <v>4</v>
      </c>
      <c r="D74" s="25" t="s">
        <v>5</v>
      </c>
      <c r="E74" s="26" t="s">
        <v>41</v>
      </c>
      <c r="F74" s="26" t="s">
        <v>42</v>
      </c>
      <c r="G74" s="26" t="s">
        <v>39</v>
      </c>
      <c r="H74" s="25" t="s">
        <v>6</v>
      </c>
      <c r="I74" s="25" t="s">
        <v>7</v>
      </c>
      <c r="J74" s="25" t="s">
        <v>8</v>
      </c>
      <c r="K74" s="109" t="s">
        <v>149</v>
      </c>
      <c r="L74" s="108"/>
      <c r="M74" s="108"/>
      <c r="N74" s="108"/>
      <c r="O74" s="108"/>
      <c r="P74" s="108"/>
      <c r="Q74" s="108"/>
      <c r="R74" s="108"/>
      <c r="S74" s="108"/>
      <c r="T74" s="108"/>
      <c r="U74" s="108"/>
      <c r="V74" s="108"/>
      <c r="W74" s="108"/>
      <c r="X74" s="108"/>
      <c r="Y74" s="108"/>
      <c r="Z74" s="108"/>
      <c r="AA74" s="108"/>
      <c r="AB74" s="108"/>
      <c r="AC74" s="108"/>
      <c r="AD74" s="108"/>
      <c r="AE74" s="108"/>
      <c r="AF74" s="108"/>
      <c r="AG74" s="108"/>
      <c r="AH74" s="108"/>
      <c r="AI74" s="108"/>
      <c r="AJ74" s="108"/>
      <c r="AK74" s="108"/>
      <c r="AL74" s="108"/>
      <c r="AM74" s="108"/>
      <c r="AN74" s="108"/>
      <c r="AO74" s="108"/>
      <c r="AP74" s="108"/>
      <c r="AQ74" s="108"/>
      <c r="AR74" s="108"/>
      <c r="AS74" s="108"/>
      <c r="AT74" s="108"/>
      <c r="AU74" s="108"/>
      <c r="AV74" s="108"/>
      <c r="AW74" s="108"/>
      <c r="AX74" s="108"/>
      <c r="AY74" s="108"/>
      <c r="AZ74" s="108"/>
      <c r="BA74" s="108"/>
      <c r="BB74" s="108"/>
      <c r="BC74" s="108"/>
      <c r="BD74" s="108"/>
      <c r="BE74" s="108"/>
      <c r="BF74" s="108"/>
      <c r="BG74" s="108"/>
      <c r="BH74" s="108"/>
      <c r="BI74" s="108"/>
      <c r="BJ74" s="108"/>
      <c r="BK74" s="108"/>
      <c r="BL74" s="108"/>
      <c r="BM74" s="108"/>
      <c r="BN74" s="108"/>
      <c r="BO74" s="108"/>
      <c r="BP74" s="108"/>
      <c r="BQ74" s="108"/>
      <c r="BR74" s="108"/>
      <c r="BS74" s="108"/>
      <c r="BT74" s="108"/>
      <c r="BU74" s="108"/>
      <c r="BV74" s="108"/>
      <c r="BW74" s="108"/>
      <c r="BX74" s="108"/>
      <c r="BY74" s="108"/>
      <c r="BZ74" s="108"/>
      <c r="CA74" s="108"/>
      <c r="CB74" s="108"/>
      <c r="CC74" s="108"/>
      <c r="CD74" s="108"/>
      <c r="CE74" s="108"/>
      <c r="CF74" s="108"/>
      <c r="CG74" s="108"/>
      <c r="CH74" s="108"/>
    </row>
    <row r="75" spans="1:86" s="18" customFormat="1" ht="15" customHeight="1" thickBot="1" x14ac:dyDescent="0.35">
      <c r="A75" s="27"/>
      <c r="B75" s="28" t="s">
        <v>68</v>
      </c>
      <c r="C75" s="29"/>
      <c r="D75" s="30">
        <v>0</v>
      </c>
      <c r="E75" s="30">
        <v>0</v>
      </c>
      <c r="F75" s="31">
        <f>D75*E75</f>
        <v>0</v>
      </c>
      <c r="G75" s="31">
        <f t="shared" ref="G75:G78" si="24">F75*(1+K75)</f>
        <v>0</v>
      </c>
      <c r="H75" s="32">
        <f t="shared" ref="H75:H78" si="25">ROUND(IF($B$14="nie",G75,F75),2)</f>
        <v>0</v>
      </c>
      <c r="I75" s="29"/>
      <c r="J75" s="29"/>
      <c r="K75" s="110">
        <v>0.23</v>
      </c>
      <c r="L75" s="108"/>
      <c r="M75" s="108"/>
      <c r="N75" s="108"/>
      <c r="O75" s="108"/>
      <c r="P75" s="108"/>
      <c r="Q75" s="108"/>
      <c r="R75" s="108"/>
      <c r="S75" s="108"/>
      <c r="T75" s="108"/>
      <c r="U75" s="108"/>
      <c r="V75" s="108"/>
      <c r="W75" s="108"/>
      <c r="X75" s="108"/>
      <c r="Y75" s="108"/>
      <c r="Z75" s="108"/>
      <c r="AA75" s="108"/>
      <c r="AB75" s="108"/>
      <c r="AC75" s="108"/>
      <c r="AD75" s="108"/>
      <c r="AE75" s="108"/>
      <c r="AF75" s="108"/>
      <c r="AG75" s="108"/>
      <c r="AH75" s="108"/>
      <c r="AI75" s="108"/>
      <c r="AJ75" s="108"/>
      <c r="AK75" s="108"/>
      <c r="AL75" s="108"/>
      <c r="AM75" s="108"/>
      <c r="AN75" s="108"/>
      <c r="AO75" s="108"/>
      <c r="AP75" s="108"/>
      <c r="AQ75" s="108"/>
      <c r="AR75" s="108"/>
      <c r="AS75" s="108"/>
      <c r="AT75" s="108"/>
      <c r="AU75" s="108"/>
      <c r="AV75" s="108"/>
      <c r="AW75" s="108"/>
      <c r="AX75" s="108"/>
      <c r="AY75" s="108"/>
      <c r="AZ75" s="108"/>
      <c r="BA75" s="108"/>
      <c r="BB75" s="108"/>
      <c r="BC75" s="108"/>
      <c r="BD75" s="108"/>
      <c r="BE75" s="108"/>
      <c r="BF75" s="108"/>
      <c r="BG75" s="108"/>
      <c r="BH75" s="108"/>
      <c r="BI75" s="108"/>
      <c r="BJ75" s="108"/>
      <c r="BK75" s="108"/>
      <c r="BL75" s="108"/>
      <c r="BM75" s="108"/>
      <c r="BN75" s="108"/>
      <c r="BO75" s="108"/>
      <c r="BP75" s="108"/>
      <c r="BQ75" s="108"/>
      <c r="BR75" s="108"/>
      <c r="BS75" s="108"/>
      <c r="BT75" s="108"/>
      <c r="BU75" s="108"/>
      <c r="BV75" s="108"/>
      <c r="BW75" s="108"/>
      <c r="BX75" s="108"/>
      <c r="BY75" s="108"/>
      <c r="BZ75" s="108"/>
      <c r="CA75" s="108"/>
      <c r="CB75" s="108"/>
      <c r="CC75" s="108"/>
      <c r="CD75" s="108"/>
      <c r="CE75" s="108"/>
      <c r="CF75" s="108"/>
      <c r="CG75" s="108"/>
      <c r="CH75" s="108"/>
    </row>
    <row r="76" spans="1:86" s="18" customFormat="1" ht="15" customHeight="1" thickBot="1" x14ac:dyDescent="0.35">
      <c r="A76" s="27"/>
      <c r="B76" s="28" t="s">
        <v>68</v>
      </c>
      <c r="C76" s="29"/>
      <c r="D76" s="30">
        <v>0</v>
      </c>
      <c r="E76" s="30">
        <v>0</v>
      </c>
      <c r="F76" s="31">
        <f t="shared" ref="F76:F78" si="26">D76*E76</f>
        <v>0</v>
      </c>
      <c r="G76" s="31">
        <f t="shared" si="24"/>
        <v>0</v>
      </c>
      <c r="H76" s="32">
        <f t="shared" si="25"/>
        <v>0</v>
      </c>
      <c r="I76" s="29"/>
      <c r="J76" s="29"/>
      <c r="K76" s="110">
        <v>0.23</v>
      </c>
      <c r="L76" s="108"/>
      <c r="M76" s="108"/>
      <c r="N76" s="108"/>
      <c r="O76" s="108"/>
      <c r="P76" s="108"/>
      <c r="Q76" s="108"/>
      <c r="R76" s="108"/>
      <c r="S76" s="108"/>
      <c r="T76" s="108"/>
      <c r="U76" s="108"/>
      <c r="V76" s="108"/>
      <c r="W76" s="108"/>
      <c r="X76" s="108"/>
      <c r="Y76" s="108"/>
      <c r="Z76" s="108"/>
      <c r="AA76" s="108"/>
      <c r="AB76" s="108"/>
      <c r="AC76" s="108"/>
      <c r="AD76" s="108"/>
      <c r="AE76" s="108"/>
      <c r="AF76" s="108"/>
      <c r="AG76" s="108"/>
      <c r="AH76" s="108"/>
      <c r="AI76" s="108"/>
      <c r="AJ76" s="108"/>
      <c r="AK76" s="108"/>
      <c r="AL76" s="108"/>
      <c r="AM76" s="108"/>
      <c r="AN76" s="108"/>
      <c r="AO76" s="108"/>
      <c r="AP76" s="108"/>
      <c r="AQ76" s="108"/>
      <c r="AR76" s="108"/>
      <c r="AS76" s="108"/>
      <c r="AT76" s="108"/>
      <c r="AU76" s="108"/>
      <c r="AV76" s="108"/>
      <c r="AW76" s="108"/>
      <c r="AX76" s="108"/>
      <c r="AY76" s="108"/>
      <c r="AZ76" s="108"/>
      <c r="BA76" s="108"/>
      <c r="BB76" s="108"/>
      <c r="BC76" s="108"/>
      <c r="BD76" s="108"/>
      <c r="BE76" s="108"/>
      <c r="BF76" s="108"/>
      <c r="BG76" s="108"/>
      <c r="BH76" s="108"/>
      <c r="BI76" s="108"/>
      <c r="BJ76" s="108"/>
      <c r="BK76" s="108"/>
      <c r="BL76" s="108"/>
      <c r="BM76" s="108"/>
      <c r="BN76" s="108"/>
      <c r="BO76" s="108"/>
      <c r="BP76" s="108"/>
      <c r="BQ76" s="108"/>
      <c r="BR76" s="108"/>
      <c r="BS76" s="108"/>
      <c r="BT76" s="108"/>
      <c r="BU76" s="108"/>
      <c r="BV76" s="108"/>
      <c r="BW76" s="108"/>
      <c r="BX76" s="108"/>
      <c r="BY76" s="108"/>
      <c r="BZ76" s="108"/>
      <c r="CA76" s="108"/>
      <c r="CB76" s="108"/>
      <c r="CC76" s="108"/>
      <c r="CD76" s="108"/>
      <c r="CE76" s="108"/>
      <c r="CF76" s="108"/>
      <c r="CG76" s="108"/>
      <c r="CH76" s="108"/>
    </row>
    <row r="77" spans="1:86" s="18" customFormat="1" ht="15" customHeight="1" thickBot="1" x14ac:dyDescent="0.35">
      <c r="A77" s="27"/>
      <c r="B77" s="28" t="s">
        <v>68</v>
      </c>
      <c r="C77" s="29"/>
      <c r="D77" s="30">
        <v>0</v>
      </c>
      <c r="E77" s="30">
        <v>0</v>
      </c>
      <c r="F77" s="31">
        <f t="shared" si="26"/>
        <v>0</v>
      </c>
      <c r="G77" s="31">
        <f t="shared" si="24"/>
        <v>0</v>
      </c>
      <c r="H77" s="32">
        <f t="shared" si="25"/>
        <v>0</v>
      </c>
      <c r="I77" s="29"/>
      <c r="J77" s="29"/>
      <c r="K77" s="110">
        <v>0.23</v>
      </c>
      <c r="L77" s="108"/>
      <c r="M77" s="108"/>
      <c r="N77" s="108"/>
      <c r="O77" s="108"/>
      <c r="P77" s="108"/>
      <c r="Q77" s="108"/>
      <c r="R77" s="108"/>
      <c r="S77" s="108"/>
      <c r="T77" s="108"/>
      <c r="U77" s="108"/>
      <c r="V77" s="108"/>
      <c r="W77" s="108"/>
      <c r="X77" s="108"/>
      <c r="Y77" s="108"/>
      <c r="Z77" s="108"/>
      <c r="AA77" s="108"/>
      <c r="AB77" s="108"/>
      <c r="AC77" s="108"/>
      <c r="AD77" s="108"/>
      <c r="AE77" s="108"/>
      <c r="AF77" s="108"/>
      <c r="AG77" s="108"/>
      <c r="AH77" s="108"/>
      <c r="AI77" s="108"/>
      <c r="AJ77" s="108"/>
      <c r="AK77" s="108"/>
      <c r="AL77" s="108"/>
      <c r="AM77" s="108"/>
      <c r="AN77" s="108"/>
      <c r="AO77" s="108"/>
      <c r="AP77" s="108"/>
      <c r="AQ77" s="108"/>
      <c r="AR77" s="108"/>
      <c r="AS77" s="108"/>
      <c r="AT77" s="108"/>
      <c r="AU77" s="108"/>
      <c r="AV77" s="108"/>
      <c r="AW77" s="108"/>
      <c r="AX77" s="108"/>
      <c r="AY77" s="108"/>
      <c r="AZ77" s="108"/>
      <c r="BA77" s="108"/>
      <c r="BB77" s="108"/>
      <c r="BC77" s="108"/>
      <c r="BD77" s="108"/>
      <c r="BE77" s="108"/>
      <c r="BF77" s="108"/>
      <c r="BG77" s="108"/>
      <c r="BH77" s="108"/>
      <c r="BI77" s="108"/>
      <c r="BJ77" s="108"/>
      <c r="BK77" s="108"/>
      <c r="BL77" s="108"/>
      <c r="BM77" s="108"/>
      <c r="BN77" s="108"/>
      <c r="BO77" s="108"/>
      <c r="BP77" s="108"/>
      <c r="BQ77" s="108"/>
      <c r="BR77" s="108"/>
      <c r="BS77" s="108"/>
      <c r="BT77" s="108"/>
      <c r="BU77" s="108"/>
      <c r="BV77" s="108"/>
      <c r="BW77" s="108"/>
      <c r="BX77" s="108"/>
      <c r="BY77" s="108"/>
      <c r="BZ77" s="108"/>
      <c r="CA77" s="108"/>
      <c r="CB77" s="108"/>
      <c r="CC77" s="108"/>
      <c r="CD77" s="108"/>
      <c r="CE77" s="108"/>
      <c r="CF77" s="108"/>
      <c r="CG77" s="108"/>
      <c r="CH77" s="108"/>
    </row>
    <row r="78" spans="1:86" s="18" customFormat="1" ht="17.25" thickBot="1" x14ac:dyDescent="0.35">
      <c r="A78" s="27"/>
      <c r="B78" s="28" t="s">
        <v>68</v>
      </c>
      <c r="C78" s="29"/>
      <c r="D78" s="30">
        <v>0</v>
      </c>
      <c r="E78" s="30">
        <v>0</v>
      </c>
      <c r="F78" s="31">
        <f t="shared" si="26"/>
        <v>0</v>
      </c>
      <c r="G78" s="31">
        <f t="shared" si="24"/>
        <v>0</v>
      </c>
      <c r="H78" s="32">
        <f t="shared" si="25"/>
        <v>0</v>
      </c>
      <c r="I78" s="29"/>
      <c r="J78" s="29"/>
      <c r="K78" s="110">
        <v>0.23</v>
      </c>
      <c r="L78" s="108"/>
      <c r="M78" s="108"/>
      <c r="N78" s="108"/>
      <c r="O78" s="108"/>
      <c r="P78" s="108"/>
      <c r="Q78" s="108"/>
      <c r="R78" s="108"/>
      <c r="S78" s="108"/>
      <c r="T78" s="108"/>
      <c r="U78" s="108"/>
      <c r="V78" s="108"/>
      <c r="W78" s="108"/>
      <c r="X78" s="108"/>
      <c r="Y78" s="108"/>
      <c r="Z78" s="108"/>
      <c r="AA78" s="108"/>
      <c r="AB78" s="108"/>
      <c r="AC78" s="108"/>
      <c r="AD78" s="108"/>
      <c r="AE78" s="108"/>
      <c r="AF78" s="108"/>
      <c r="AG78" s="108"/>
      <c r="AH78" s="108"/>
      <c r="AI78" s="108"/>
      <c r="AJ78" s="108"/>
      <c r="AK78" s="108"/>
      <c r="AL78" s="108"/>
      <c r="AM78" s="108"/>
      <c r="AN78" s="108"/>
      <c r="AO78" s="108"/>
      <c r="AP78" s="108"/>
      <c r="AQ78" s="108"/>
      <c r="AR78" s="108"/>
      <c r="AS78" s="108"/>
      <c r="AT78" s="108"/>
      <c r="AU78" s="108"/>
      <c r="AV78" s="108"/>
      <c r="AW78" s="108"/>
      <c r="AX78" s="108"/>
      <c r="AY78" s="108"/>
      <c r="AZ78" s="108"/>
      <c r="BA78" s="108"/>
      <c r="BB78" s="108"/>
      <c r="BC78" s="108"/>
      <c r="BD78" s="108"/>
      <c r="BE78" s="108"/>
      <c r="BF78" s="108"/>
      <c r="BG78" s="108"/>
      <c r="BH78" s="108"/>
      <c r="BI78" s="108"/>
      <c r="BJ78" s="108"/>
      <c r="BK78" s="108"/>
      <c r="BL78" s="108"/>
      <c r="BM78" s="108"/>
      <c r="BN78" s="108"/>
      <c r="BO78" s="108"/>
      <c r="BP78" s="108"/>
      <c r="BQ78" s="108"/>
      <c r="BR78" s="108"/>
      <c r="BS78" s="108"/>
      <c r="BT78" s="108"/>
      <c r="BU78" s="108"/>
      <c r="BV78" s="108"/>
      <c r="BW78" s="108"/>
      <c r="BX78" s="108"/>
      <c r="BY78" s="108"/>
      <c r="BZ78" s="108"/>
      <c r="CA78" s="108"/>
      <c r="CB78" s="108"/>
      <c r="CC78" s="108"/>
      <c r="CD78" s="108"/>
      <c r="CE78" s="108"/>
      <c r="CF78" s="108"/>
      <c r="CG78" s="108"/>
      <c r="CH78" s="108"/>
    </row>
    <row r="79" spans="1:86" ht="17.25" thickBot="1" x14ac:dyDescent="0.35">
      <c r="A79" s="72" t="s">
        <v>43</v>
      </c>
      <c r="B79" s="72"/>
      <c r="C79" s="72"/>
      <c r="D79" s="72"/>
      <c r="E79" s="72"/>
      <c r="F79" s="33">
        <f>SUM(F75:F78)</f>
        <v>0</v>
      </c>
      <c r="G79" s="33">
        <f>SUM(G75:G78)</f>
        <v>0</v>
      </c>
      <c r="H79" s="33">
        <f>SUM(H75:H78)</f>
        <v>0</v>
      </c>
      <c r="I79" s="34"/>
      <c r="J79" s="34"/>
      <c r="K79" s="111"/>
      <c r="L79" s="108"/>
      <c r="M79" s="108"/>
      <c r="N79" s="108"/>
      <c r="O79" s="108"/>
      <c r="P79" s="108"/>
      <c r="Q79" s="108"/>
      <c r="R79" s="108"/>
      <c r="S79" s="108"/>
      <c r="T79" s="108"/>
      <c r="U79" s="108"/>
      <c r="V79" s="108"/>
      <c r="W79" s="108"/>
      <c r="X79" s="108"/>
      <c r="Y79" s="108"/>
      <c r="Z79" s="108"/>
      <c r="AA79" s="108"/>
      <c r="AB79" s="108"/>
      <c r="AC79" s="108"/>
      <c r="AD79" s="108"/>
      <c r="AE79" s="108"/>
      <c r="AF79" s="108"/>
      <c r="AG79" s="108"/>
      <c r="AH79" s="108"/>
      <c r="AI79" s="108"/>
      <c r="AJ79" s="108"/>
      <c r="AK79" s="108"/>
      <c r="AL79" s="108"/>
      <c r="AM79" s="108"/>
      <c r="AN79" s="108"/>
      <c r="AO79" s="108"/>
      <c r="AP79" s="108"/>
      <c r="AQ79" s="108"/>
      <c r="AR79" s="108"/>
      <c r="AS79" s="108"/>
      <c r="AT79" s="108"/>
      <c r="AU79" s="108"/>
      <c r="AV79" s="108"/>
      <c r="AW79" s="108"/>
      <c r="AX79" s="108"/>
      <c r="AY79" s="108"/>
      <c r="AZ79" s="108"/>
      <c r="BA79" s="108"/>
      <c r="BB79" s="108"/>
      <c r="BC79" s="108"/>
      <c r="BD79" s="108"/>
      <c r="BE79" s="108"/>
      <c r="BF79" s="108"/>
      <c r="BG79" s="108"/>
      <c r="BH79" s="108"/>
      <c r="BI79" s="108"/>
      <c r="BJ79" s="108"/>
      <c r="BK79" s="108"/>
      <c r="BL79" s="108"/>
      <c r="BM79" s="108"/>
      <c r="BN79" s="108"/>
      <c r="BO79" s="108"/>
      <c r="BP79" s="108"/>
      <c r="BQ79" s="108"/>
      <c r="BR79" s="108"/>
      <c r="BS79" s="108"/>
      <c r="BT79" s="108"/>
      <c r="BU79" s="108"/>
      <c r="BV79" s="108"/>
      <c r="BW79" s="108"/>
      <c r="BX79" s="108"/>
      <c r="BY79" s="108"/>
      <c r="BZ79" s="108"/>
      <c r="CA79" s="108"/>
      <c r="CB79" s="108"/>
      <c r="CC79" s="108"/>
      <c r="CD79" s="108"/>
      <c r="CE79" s="108"/>
      <c r="CF79" s="108"/>
      <c r="CG79" s="108"/>
      <c r="CH79" s="108"/>
    </row>
    <row r="80" spans="1:86" ht="36" customHeight="1" thickBot="1" x14ac:dyDescent="0.35">
      <c r="A80" s="75" t="s">
        <v>114</v>
      </c>
      <c r="B80" s="75"/>
      <c r="C80" s="75"/>
      <c r="D80" s="75"/>
      <c r="E80" s="75"/>
      <c r="F80" s="75"/>
      <c r="G80" s="75"/>
      <c r="H80" s="75"/>
      <c r="I80" s="75"/>
      <c r="J80" s="75"/>
      <c r="K80" s="111"/>
      <c r="L80" s="108"/>
      <c r="M80" s="108"/>
      <c r="N80" s="108"/>
      <c r="O80" s="108"/>
      <c r="P80" s="108"/>
      <c r="Q80" s="108"/>
      <c r="R80" s="108"/>
      <c r="S80" s="108"/>
      <c r="T80" s="108"/>
      <c r="U80" s="108"/>
      <c r="V80" s="108"/>
      <c r="W80" s="108"/>
      <c r="X80" s="108"/>
      <c r="Y80" s="108"/>
      <c r="Z80" s="108"/>
      <c r="AA80" s="108"/>
      <c r="AB80" s="108"/>
      <c r="AC80" s="108"/>
      <c r="AD80" s="108"/>
      <c r="AE80" s="108"/>
      <c r="AF80" s="108"/>
      <c r="AG80" s="108"/>
      <c r="AH80" s="108"/>
      <c r="AI80" s="108"/>
      <c r="AJ80" s="108"/>
      <c r="AK80" s="108"/>
      <c r="AL80" s="108"/>
      <c r="AM80" s="108"/>
      <c r="AN80" s="108"/>
      <c r="AO80" s="108"/>
      <c r="AP80" s="108"/>
      <c r="AQ80" s="108"/>
      <c r="AR80" s="108"/>
      <c r="AS80" s="108"/>
      <c r="AT80" s="108"/>
      <c r="AU80" s="108"/>
      <c r="AV80" s="108"/>
      <c r="AW80" s="108"/>
      <c r="AX80" s="108"/>
      <c r="AY80" s="108"/>
      <c r="AZ80" s="108"/>
      <c r="BA80" s="108"/>
      <c r="BB80" s="108"/>
      <c r="BC80" s="108"/>
      <c r="BD80" s="108"/>
      <c r="BE80" s="108"/>
      <c r="BF80" s="108"/>
      <c r="BG80" s="108"/>
      <c r="BH80" s="108"/>
      <c r="BI80" s="108"/>
      <c r="BJ80" s="108"/>
      <c r="BK80" s="108"/>
      <c r="BL80" s="108"/>
      <c r="BM80" s="108"/>
      <c r="BN80" s="108"/>
      <c r="BO80" s="108"/>
      <c r="BP80" s="108"/>
      <c r="BQ80" s="108"/>
      <c r="BR80" s="108"/>
      <c r="BS80" s="108"/>
      <c r="BT80" s="108"/>
      <c r="BU80" s="108"/>
      <c r="BV80" s="108"/>
      <c r="BW80" s="108"/>
      <c r="BX80" s="108"/>
      <c r="BY80" s="108"/>
      <c r="BZ80" s="108"/>
      <c r="CA80" s="108"/>
      <c r="CB80" s="108"/>
      <c r="CC80" s="108"/>
      <c r="CD80" s="108"/>
      <c r="CE80" s="108"/>
      <c r="CF80" s="108"/>
      <c r="CG80" s="108"/>
      <c r="CH80" s="108"/>
    </row>
    <row r="81" spans="1:11" ht="26.25" thickBot="1" x14ac:dyDescent="0.35">
      <c r="A81" s="35" t="s">
        <v>2</v>
      </c>
      <c r="B81" s="25" t="s">
        <v>3</v>
      </c>
      <c r="C81" s="25" t="s">
        <v>4</v>
      </c>
      <c r="D81" s="25" t="s">
        <v>5</v>
      </c>
      <c r="E81" s="26" t="s">
        <v>41</v>
      </c>
      <c r="F81" s="26" t="s">
        <v>42</v>
      </c>
      <c r="G81" s="26" t="s">
        <v>39</v>
      </c>
      <c r="H81" s="25" t="s">
        <v>6</v>
      </c>
      <c r="I81" s="25" t="s">
        <v>7</v>
      </c>
      <c r="J81" s="25" t="s">
        <v>8</v>
      </c>
      <c r="K81" s="109" t="s">
        <v>149</v>
      </c>
    </row>
    <row r="82" spans="1:11" ht="17.25" thickBot="1" x14ac:dyDescent="0.35">
      <c r="A82" s="27"/>
      <c r="B82" s="28" t="s">
        <v>68</v>
      </c>
      <c r="C82" s="29"/>
      <c r="D82" s="30">
        <v>0</v>
      </c>
      <c r="E82" s="30">
        <v>0</v>
      </c>
      <c r="F82" s="31">
        <f>D82*E82</f>
        <v>0</v>
      </c>
      <c r="G82" s="31">
        <f t="shared" ref="G82:G85" si="27">F82*(1+K82)</f>
        <v>0</v>
      </c>
      <c r="H82" s="32">
        <f t="shared" ref="H82:H85" si="28">ROUND(IF($B$14="nie",G82,F82),2)</f>
        <v>0</v>
      </c>
      <c r="I82" s="29"/>
      <c r="J82" s="29"/>
      <c r="K82" s="110">
        <v>0.23</v>
      </c>
    </row>
    <row r="83" spans="1:11" ht="17.25" thickBot="1" x14ac:dyDescent="0.35">
      <c r="A83" s="27"/>
      <c r="B83" s="28" t="s">
        <v>68</v>
      </c>
      <c r="C83" s="29"/>
      <c r="D83" s="30">
        <v>0</v>
      </c>
      <c r="E83" s="30">
        <v>0</v>
      </c>
      <c r="F83" s="31">
        <f t="shared" ref="F83:F85" si="29">D83*E83</f>
        <v>0</v>
      </c>
      <c r="G83" s="31">
        <f t="shared" si="27"/>
        <v>0</v>
      </c>
      <c r="H83" s="32">
        <f t="shared" si="28"/>
        <v>0</v>
      </c>
      <c r="I83" s="29"/>
      <c r="J83" s="29"/>
      <c r="K83" s="110">
        <v>0.23</v>
      </c>
    </row>
    <row r="84" spans="1:11" ht="17.25" thickBot="1" x14ac:dyDescent="0.35">
      <c r="A84" s="27"/>
      <c r="B84" s="28" t="s">
        <v>68</v>
      </c>
      <c r="C84" s="29"/>
      <c r="D84" s="30">
        <v>0</v>
      </c>
      <c r="E84" s="30">
        <v>0</v>
      </c>
      <c r="F84" s="31">
        <f t="shared" si="29"/>
        <v>0</v>
      </c>
      <c r="G84" s="31">
        <f t="shared" si="27"/>
        <v>0</v>
      </c>
      <c r="H84" s="32">
        <f t="shared" si="28"/>
        <v>0</v>
      </c>
      <c r="I84" s="29"/>
      <c r="J84" s="29"/>
      <c r="K84" s="110">
        <v>0.23</v>
      </c>
    </row>
    <row r="85" spans="1:11" ht="17.25" thickBot="1" x14ac:dyDescent="0.35">
      <c r="A85" s="27"/>
      <c r="B85" s="28" t="s">
        <v>68</v>
      </c>
      <c r="C85" s="29"/>
      <c r="D85" s="30">
        <v>0</v>
      </c>
      <c r="E85" s="30">
        <v>0</v>
      </c>
      <c r="F85" s="31">
        <f t="shared" si="29"/>
        <v>0</v>
      </c>
      <c r="G85" s="31">
        <f t="shared" si="27"/>
        <v>0</v>
      </c>
      <c r="H85" s="32">
        <f t="shared" si="28"/>
        <v>0</v>
      </c>
      <c r="I85" s="29"/>
      <c r="J85" s="29"/>
      <c r="K85" s="110">
        <v>0.23</v>
      </c>
    </row>
    <row r="86" spans="1:11" ht="17.25" thickBot="1" x14ac:dyDescent="0.35">
      <c r="A86" s="72" t="s">
        <v>43</v>
      </c>
      <c r="B86" s="72"/>
      <c r="C86" s="72"/>
      <c r="D86" s="72"/>
      <c r="E86" s="72"/>
      <c r="F86" s="33">
        <f>SUM(F82:F85)</f>
        <v>0</v>
      </c>
      <c r="G86" s="33">
        <f>SUM(G82:G85)</f>
        <v>0</v>
      </c>
      <c r="H86" s="33">
        <f>SUM(H82:H85)</f>
        <v>0</v>
      </c>
      <c r="I86" s="34"/>
      <c r="J86" s="34"/>
      <c r="K86" s="112"/>
    </row>
    <row r="87" spans="1:11" ht="18" customHeight="1" thickBot="1" x14ac:dyDescent="0.35">
      <c r="A87" s="75" t="s">
        <v>81</v>
      </c>
      <c r="B87" s="75"/>
      <c r="C87" s="75"/>
      <c r="D87" s="75"/>
      <c r="E87" s="75"/>
      <c r="F87" s="75"/>
      <c r="G87" s="75"/>
      <c r="H87" s="75"/>
      <c r="I87" s="75"/>
      <c r="J87" s="75"/>
      <c r="K87" s="112"/>
    </row>
    <row r="88" spans="1:11" ht="26.25" thickBot="1" x14ac:dyDescent="0.35">
      <c r="A88" s="25" t="s">
        <v>2</v>
      </c>
      <c r="B88" s="25" t="s">
        <v>3</v>
      </c>
      <c r="C88" s="25" t="s">
        <v>4</v>
      </c>
      <c r="D88" s="25" t="s">
        <v>5</v>
      </c>
      <c r="E88" s="26" t="s">
        <v>41</v>
      </c>
      <c r="F88" s="26" t="s">
        <v>42</v>
      </c>
      <c r="G88" s="26" t="s">
        <v>39</v>
      </c>
      <c r="H88" s="25" t="s">
        <v>6</v>
      </c>
      <c r="I88" s="25" t="s">
        <v>7</v>
      </c>
      <c r="J88" s="25" t="s">
        <v>8</v>
      </c>
      <c r="K88" s="109" t="s">
        <v>149</v>
      </c>
    </row>
    <row r="89" spans="1:11" ht="17.25" thickBot="1" x14ac:dyDescent="0.35">
      <c r="A89" s="27"/>
      <c r="B89" s="28" t="s">
        <v>68</v>
      </c>
      <c r="C89" s="29"/>
      <c r="D89" s="30">
        <v>0</v>
      </c>
      <c r="E89" s="30">
        <v>0</v>
      </c>
      <c r="F89" s="31">
        <f>D89*E89</f>
        <v>0</v>
      </c>
      <c r="G89" s="31">
        <f t="shared" ref="G89:G92" si="30">F89*(1+K89)</f>
        <v>0</v>
      </c>
      <c r="H89" s="32">
        <f t="shared" ref="H89:H92" si="31">ROUND(IF($B$14="nie",G89,F89),2)</f>
        <v>0</v>
      </c>
      <c r="I89" s="29"/>
      <c r="J89" s="29"/>
      <c r="K89" s="110">
        <v>0.23</v>
      </c>
    </row>
    <row r="90" spans="1:11" ht="17.25" thickBot="1" x14ac:dyDescent="0.35">
      <c r="A90" s="27"/>
      <c r="B90" s="28" t="s">
        <v>68</v>
      </c>
      <c r="C90" s="29"/>
      <c r="D90" s="30">
        <v>0</v>
      </c>
      <c r="E90" s="30">
        <v>0</v>
      </c>
      <c r="F90" s="31">
        <f t="shared" ref="F90:F92" si="32">D90*E90</f>
        <v>0</v>
      </c>
      <c r="G90" s="31">
        <f t="shared" si="30"/>
        <v>0</v>
      </c>
      <c r="H90" s="32">
        <f t="shared" si="31"/>
        <v>0</v>
      </c>
      <c r="I90" s="29"/>
      <c r="J90" s="29"/>
      <c r="K90" s="110">
        <v>0.23</v>
      </c>
    </row>
    <row r="91" spans="1:11" ht="17.25" thickBot="1" x14ac:dyDescent="0.35">
      <c r="A91" s="27"/>
      <c r="B91" s="28" t="s">
        <v>68</v>
      </c>
      <c r="C91" s="29"/>
      <c r="D91" s="30">
        <v>0</v>
      </c>
      <c r="E91" s="30">
        <v>0</v>
      </c>
      <c r="F91" s="31">
        <f t="shared" si="32"/>
        <v>0</v>
      </c>
      <c r="G91" s="31">
        <f t="shared" si="30"/>
        <v>0</v>
      </c>
      <c r="H91" s="32">
        <f t="shared" si="31"/>
        <v>0</v>
      </c>
      <c r="I91" s="29"/>
      <c r="J91" s="29"/>
      <c r="K91" s="110">
        <v>0.23</v>
      </c>
    </row>
    <row r="92" spans="1:11" ht="17.25" thickBot="1" x14ac:dyDescent="0.35">
      <c r="A92" s="27"/>
      <c r="B92" s="28" t="s">
        <v>68</v>
      </c>
      <c r="C92" s="29"/>
      <c r="D92" s="30">
        <v>0</v>
      </c>
      <c r="E92" s="30">
        <v>0</v>
      </c>
      <c r="F92" s="31">
        <f t="shared" si="32"/>
        <v>0</v>
      </c>
      <c r="G92" s="31">
        <f t="shared" si="30"/>
        <v>0</v>
      </c>
      <c r="H92" s="32">
        <f t="shared" si="31"/>
        <v>0</v>
      </c>
      <c r="I92" s="29"/>
      <c r="J92" s="29"/>
      <c r="K92" s="110">
        <v>0.23</v>
      </c>
    </row>
    <row r="93" spans="1:11" ht="17.25" thickBot="1" x14ac:dyDescent="0.35">
      <c r="A93" s="72" t="s">
        <v>43</v>
      </c>
      <c r="B93" s="72"/>
      <c r="C93" s="72"/>
      <c r="D93" s="72"/>
      <c r="E93" s="72"/>
      <c r="F93" s="33">
        <f>SUM(F89:F92)</f>
        <v>0</v>
      </c>
      <c r="G93" s="33">
        <f>SUM(G89:G92)</f>
        <v>0</v>
      </c>
      <c r="H93" s="33">
        <f>SUM(H89:H92)</f>
        <v>0</v>
      </c>
      <c r="I93" s="34"/>
      <c r="J93" s="34"/>
      <c r="K93" s="112"/>
    </row>
    <row r="94" spans="1:11" ht="30" customHeight="1" thickBot="1" x14ac:dyDescent="0.35">
      <c r="A94" s="83" t="s">
        <v>85</v>
      </c>
      <c r="B94" s="83"/>
      <c r="C94" s="83"/>
      <c r="D94" s="83"/>
      <c r="E94" s="83"/>
      <c r="F94" s="83"/>
      <c r="G94" s="83"/>
      <c r="H94" s="83"/>
      <c r="I94" s="83"/>
      <c r="J94" s="83"/>
      <c r="K94" s="112"/>
    </row>
    <row r="95" spans="1:11" ht="19.5" thickBot="1" x14ac:dyDescent="0.35">
      <c r="A95" s="75" t="s">
        <v>83</v>
      </c>
      <c r="B95" s="75"/>
      <c r="C95" s="75"/>
      <c r="D95" s="75"/>
      <c r="E95" s="75"/>
      <c r="F95" s="75"/>
      <c r="G95" s="75"/>
      <c r="H95" s="75"/>
      <c r="I95" s="75"/>
      <c r="J95" s="75"/>
      <c r="K95" s="112"/>
    </row>
    <row r="96" spans="1:11" ht="26.25" thickBot="1" x14ac:dyDescent="0.35">
      <c r="A96" s="36" t="s">
        <v>2</v>
      </c>
      <c r="B96" s="25" t="s">
        <v>3</v>
      </c>
      <c r="C96" s="25" t="s">
        <v>4</v>
      </c>
      <c r="D96" s="25" t="s">
        <v>5</v>
      </c>
      <c r="E96" s="26" t="s">
        <v>41</v>
      </c>
      <c r="F96" s="26" t="s">
        <v>42</v>
      </c>
      <c r="G96" s="26" t="s">
        <v>39</v>
      </c>
      <c r="H96" s="25" t="s">
        <v>6</v>
      </c>
      <c r="I96" s="25" t="s">
        <v>7</v>
      </c>
      <c r="J96" s="25" t="s">
        <v>8</v>
      </c>
      <c r="K96" s="109" t="s">
        <v>149</v>
      </c>
    </row>
    <row r="97" spans="1:11" ht="15" customHeight="1" thickBot="1" x14ac:dyDescent="0.35">
      <c r="A97" s="27"/>
      <c r="B97" s="37"/>
      <c r="C97" s="29"/>
      <c r="D97" s="30">
        <v>0</v>
      </c>
      <c r="E97" s="30">
        <v>0</v>
      </c>
      <c r="F97" s="31">
        <f t="shared" ref="F97:F100" si="33">D97*E97</f>
        <v>0</v>
      </c>
      <c r="G97" s="31">
        <f t="shared" ref="G97:G100" si="34">F97*(1+K97)</f>
        <v>0</v>
      </c>
      <c r="H97" s="32">
        <f t="shared" ref="H97:H100" si="35">ROUND(IF($B$14="nie",G97,F97),2)</f>
        <v>0</v>
      </c>
      <c r="I97" s="29"/>
      <c r="J97" s="29"/>
      <c r="K97" s="110">
        <v>0.23</v>
      </c>
    </row>
    <row r="98" spans="1:11" ht="17.25" thickBot="1" x14ac:dyDescent="0.35">
      <c r="A98" s="27"/>
      <c r="B98" s="37"/>
      <c r="C98" s="29"/>
      <c r="D98" s="30">
        <v>0</v>
      </c>
      <c r="E98" s="30">
        <v>0</v>
      </c>
      <c r="F98" s="31">
        <f t="shared" si="33"/>
        <v>0</v>
      </c>
      <c r="G98" s="31">
        <f t="shared" si="34"/>
        <v>0</v>
      </c>
      <c r="H98" s="32">
        <f t="shared" si="35"/>
        <v>0</v>
      </c>
      <c r="I98" s="29"/>
      <c r="J98" s="29"/>
      <c r="K98" s="110">
        <v>0.23</v>
      </c>
    </row>
    <row r="99" spans="1:11" ht="17.25" thickBot="1" x14ac:dyDescent="0.35">
      <c r="A99" s="27"/>
      <c r="B99" s="37"/>
      <c r="C99" s="29"/>
      <c r="D99" s="30">
        <v>0</v>
      </c>
      <c r="E99" s="30">
        <v>0</v>
      </c>
      <c r="F99" s="31">
        <f t="shared" si="33"/>
        <v>0</v>
      </c>
      <c r="G99" s="31">
        <f t="shared" si="34"/>
        <v>0</v>
      </c>
      <c r="H99" s="32">
        <f t="shared" si="35"/>
        <v>0</v>
      </c>
      <c r="I99" s="29"/>
      <c r="J99" s="29"/>
      <c r="K99" s="110">
        <v>0.23</v>
      </c>
    </row>
    <row r="100" spans="1:11" ht="17.25" thickBot="1" x14ac:dyDescent="0.35">
      <c r="A100" s="27"/>
      <c r="B100" s="37"/>
      <c r="C100" s="29"/>
      <c r="D100" s="30">
        <v>0</v>
      </c>
      <c r="E100" s="30">
        <v>0</v>
      </c>
      <c r="F100" s="31">
        <f t="shared" si="33"/>
        <v>0</v>
      </c>
      <c r="G100" s="31">
        <f t="shared" si="34"/>
        <v>0</v>
      </c>
      <c r="H100" s="32">
        <f t="shared" si="35"/>
        <v>0</v>
      </c>
      <c r="I100" s="29"/>
      <c r="J100" s="29"/>
      <c r="K100" s="110">
        <v>0.23</v>
      </c>
    </row>
    <row r="101" spans="1:11" ht="17.25" thickBot="1" x14ac:dyDescent="0.35">
      <c r="A101" s="72" t="s">
        <v>43</v>
      </c>
      <c r="B101" s="72"/>
      <c r="C101" s="72"/>
      <c r="D101" s="72"/>
      <c r="E101" s="72"/>
      <c r="F101" s="33">
        <f>SUM(F97:F100)</f>
        <v>0</v>
      </c>
      <c r="G101" s="33">
        <f>SUM(G97:G100)</f>
        <v>0</v>
      </c>
      <c r="H101" s="33">
        <f>SUM(H97:H100)</f>
        <v>0</v>
      </c>
      <c r="I101" s="34"/>
      <c r="J101" s="34"/>
      <c r="K101" s="112"/>
    </row>
    <row r="102" spans="1:11" ht="19.5" thickBot="1" x14ac:dyDescent="0.35">
      <c r="A102" s="75" t="s">
        <v>82</v>
      </c>
      <c r="B102" s="75"/>
      <c r="C102" s="75"/>
      <c r="D102" s="75"/>
      <c r="E102" s="75"/>
      <c r="F102" s="75"/>
      <c r="G102" s="75"/>
      <c r="H102" s="75"/>
      <c r="I102" s="75"/>
      <c r="J102" s="75"/>
      <c r="K102" s="112"/>
    </row>
    <row r="103" spans="1:11" ht="26.25" thickBot="1" x14ac:dyDescent="0.35">
      <c r="A103" s="36" t="s">
        <v>2</v>
      </c>
      <c r="B103" s="25" t="s">
        <v>3</v>
      </c>
      <c r="C103" s="25" t="s">
        <v>4</v>
      </c>
      <c r="D103" s="25" t="s">
        <v>5</v>
      </c>
      <c r="E103" s="26" t="s">
        <v>41</v>
      </c>
      <c r="F103" s="26" t="s">
        <v>42</v>
      </c>
      <c r="G103" s="26" t="s">
        <v>39</v>
      </c>
      <c r="H103" s="25" t="s">
        <v>6</v>
      </c>
      <c r="I103" s="25" t="s">
        <v>7</v>
      </c>
      <c r="J103" s="25" t="s">
        <v>8</v>
      </c>
      <c r="K103" s="109" t="s">
        <v>149</v>
      </c>
    </row>
    <row r="104" spans="1:11" ht="17.25" thickBot="1" x14ac:dyDescent="0.35">
      <c r="A104" s="27"/>
      <c r="B104" s="37"/>
      <c r="C104" s="29"/>
      <c r="D104" s="30">
        <v>0</v>
      </c>
      <c r="E104" s="30">
        <v>0</v>
      </c>
      <c r="F104" s="31">
        <f t="shared" ref="F104:F107" si="36">D104*E104</f>
        <v>0</v>
      </c>
      <c r="G104" s="31">
        <f t="shared" ref="G104:G107" si="37">F104*(1+K104)</f>
        <v>0</v>
      </c>
      <c r="H104" s="32">
        <f t="shared" ref="H104:H107" si="38">ROUND(IF($B$14="nie",G104,F104),2)</f>
        <v>0</v>
      </c>
      <c r="I104" s="29"/>
      <c r="J104" s="29"/>
      <c r="K104" s="110">
        <v>0.23</v>
      </c>
    </row>
    <row r="105" spans="1:11" ht="17.25" thickBot="1" x14ac:dyDescent="0.35">
      <c r="A105" s="27"/>
      <c r="B105" s="37"/>
      <c r="C105" s="29"/>
      <c r="D105" s="30">
        <v>0</v>
      </c>
      <c r="E105" s="30">
        <v>0</v>
      </c>
      <c r="F105" s="31">
        <f t="shared" si="36"/>
        <v>0</v>
      </c>
      <c r="G105" s="31">
        <f t="shared" si="37"/>
        <v>0</v>
      </c>
      <c r="H105" s="32">
        <f t="shared" si="38"/>
        <v>0</v>
      </c>
      <c r="I105" s="29"/>
      <c r="J105" s="29"/>
      <c r="K105" s="110">
        <v>0.23</v>
      </c>
    </row>
    <row r="106" spans="1:11" ht="17.25" thickBot="1" x14ac:dyDescent="0.35">
      <c r="A106" s="27"/>
      <c r="B106" s="37"/>
      <c r="C106" s="29"/>
      <c r="D106" s="30">
        <v>0</v>
      </c>
      <c r="E106" s="30">
        <v>0</v>
      </c>
      <c r="F106" s="31">
        <f t="shared" si="36"/>
        <v>0</v>
      </c>
      <c r="G106" s="31">
        <f t="shared" si="37"/>
        <v>0</v>
      </c>
      <c r="H106" s="32">
        <f t="shared" si="38"/>
        <v>0</v>
      </c>
      <c r="I106" s="29"/>
      <c r="J106" s="29"/>
      <c r="K106" s="110">
        <v>0.23</v>
      </c>
    </row>
    <row r="107" spans="1:11" ht="17.25" thickBot="1" x14ac:dyDescent="0.35">
      <c r="A107" s="27"/>
      <c r="B107" s="37"/>
      <c r="C107" s="29"/>
      <c r="D107" s="30">
        <v>0</v>
      </c>
      <c r="E107" s="30">
        <v>0</v>
      </c>
      <c r="F107" s="31">
        <f t="shared" si="36"/>
        <v>0</v>
      </c>
      <c r="G107" s="31">
        <f t="shared" si="37"/>
        <v>0</v>
      </c>
      <c r="H107" s="32">
        <f t="shared" si="38"/>
        <v>0</v>
      </c>
      <c r="I107" s="29"/>
      <c r="J107" s="29"/>
      <c r="K107" s="110">
        <v>0.23</v>
      </c>
    </row>
    <row r="108" spans="1:11" ht="17.25" thickBot="1" x14ac:dyDescent="0.35">
      <c r="A108" s="72" t="s">
        <v>43</v>
      </c>
      <c r="B108" s="72"/>
      <c r="C108" s="72"/>
      <c r="D108" s="72"/>
      <c r="E108" s="72"/>
      <c r="F108" s="33">
        <f>SUM(F104:F107)</f>
        <v>0</v>
      </c>
      <c r="G108" s="33">
        <f>SUM(G104:G107)</f>
        <v>0</v>
      </c>
      <c r="H108" s="33">
        <f>SUM(H104:H107)</f>
        <v>0</v>
      </c>
      <c r="I108" s="34"/>
      <c r="J108" s="34"/>
      <c r="K108" s="112"/>
    </row>
    <row r="109" spans="1:11" ht="19.5" thickBot="1" x14ac:dyDescent="0.35">
      <c r="A109" s="75" t="s">
        <v>112</v>
      </c>
      <c r="B109" s="75"/>
      <c r="C109" s="75"/>
      <c r="D109" s="75"/>
      <c r="E109" s="75"/>
      <c r="F109" s="75"/>
      <c r="G109" s="75"/>
      <c r="H109" s="75"/>
      <c r="I109" s="75"/>
      <c r="J109" s="75"/>
      <c r="K109" s="112"/>
    </row>
    <row r="110" spans="1:11" ht="26.25" thickBot="1" x14ac:dyDescent="0.35">
      <c r="A110" s="36" t="s">
        <v>2</v>
      </c>
      <c r="B110" s="25" t="s">
        <v>3</v>
      </c>
      <c r="C110" s="25" t="s">
        <v>4</v>
      </c>
      <c r="D110" s="25" t="s">
        <v>5</v>
      </c>
      <c r="E110" s="26" t="s">
        <v>41</v>
      </c>
      <c r="F110" s="26" t="s">
        <v>42</v>
      </c>
      <c r="G110" s="26" t="s">
        <v>39</v>
      </c>
      <c r="H110" s="25" t="s">
        <v>6</v>
      </c>
      <c r="I110" s="25" t="s">
        <v>7</v>
      </c>
      <c r="J110" s="25" t="s">
        <v>8</v>
      </c>
      <c r="K110" s="109" t="s">
        <v>149</v>
      </c>
    </row>
    <row r="111" spans="1:11" ht="17.25" thickBot="1" x14ac:dyDescent="0.35">
      <c r="A111" s="27"/>
      <c r="B111" s="37"/>
      <c r="C111" s="29"/>
      <c r="D111" s="30">
        <v>0</v>
      </c>
      <c r="E111" s="30">
        <v>0</v>
      </c>
      <c r="F111" s="31">
        <f t="shared" ref="F111:F114" si="39">D111*E111</f>
        <v>0</v>
      </c>
      <c r="G111" s="31">
        <f t="shared" ref="G111:G114" si="40">F111*(1+K111)</f>
        <v>0</v>
      </c>
      <c r="H111" s="32">
        <f t="shared" ref="H111:H114" si="41">ROUND(IF($B$14="nie",G111,F111),2)</f>
        <v>0</v>
      </c>
      <c r="I111" s="29"/>
      <c r="J111" s="29"/>
      <c r="K111" s="110">
        <v>0.23</v>
      </c>
    </row>
    <row r="112" spans="1:11" ht="17.25" thickBot="1" x14ac:dyDescent="0.35">
      <c r="A112" s="27"/>
      <c r="B112" s="37"/>
      <c r="C112" s="29"/>
      <c r="D112" s="30">
        <v>0</v>
      </c>
      <c r="E112" s="30">
        <v>0</v>
      </c>
      <c r="F112" s="31">
        <f t="shared" si="39"/>
        <v>0</v>
      </c>
      <c r="G112" s="31">
        <f t="shared" si="40"/>
        <v>0</v>
      </c>
      <c r="H112" s="32">
        <f t="shared" si="41"/>
        <v>0</v>
      </c>
      <c r="I112" s="29"/>
      <c r="J112" s="29"/>
      <c r="K112" s="110">
        <v>0.23</v>
      </c>
    </row>
    <row r="113" spans="1:13" ht="17.25" thickBot="1" x14ac:dyDescent="0.35">
      <c r="A113" s="27"/>
      <c r="B113" s="37"/>
      <c r="C113" s="29"/>
      <c r="D113" s="30">
        <v>0</v>
      </c>
      <c r="E113" s="30">
        <v>0</v>
      </c>
      <c r="F113" s="31">
        <f t="shared" si="39"/>
        <v>0</v>
      </c>
      <c r="G113" s="31">
        <f>F113*(1+K113)</f>
        <v>0</v>
      </c>
      <c r="H113" s="32">
        <f t="shared" si="41"/>
        <v>0</v>
      </c>
      <c r="I113" s="29"/>
      <c r="J113" s="29"/>
      <c r="K113" s="110">
        <v>0.23</v>
      </c>
    </row>
    <row r="114" spans="1:13" ht="17.25" thickBot="1" x14ac:dyDescent="0.35">
      <c r="A114" s="27"/>
      <c r="B114" s="37"/>
      <c r="C114" s="29"/>
      <c r="D114" s="30">
        <v>0</v>
      </c>
      <c r="E114" s="30">
        <v>0</v>
      </c>
      <c r="F114" s="31">
        <f t="shared" si="39"/>
        <v>0</v>
      </c>
      <c r="G114" s="31">
        <f t="shared" si="40"/>
        <v>0</v>
      </c>
      <c r="H114" s="32">
        <f t="shared" si="41"/>
        <v>0</v>
      </c>
      <c r="I114" s="29"/>
      <c r="J114" s="29"/>
      <c r="K114" s="110">
        <v>0.23</v>
      </c>
    </row>
    <row r="115" spans="1:13" ht="17.25" thickBot="1" x14ac:dyDescent="0.35">
      <c r="A115" s="72" t="s">
        <v>43</v>
      </c>
      <c r="B115" s="72"/>
      <c r="C115" s="72"/>
      <c r="D115" s="72"/>
      <c r="E115" s="72"/>
      <c r="F115" s="33">
        <f>SUM(F111:F114)</f>
        <v>0</v>
      </c>
      <c r="G115" s="33">
        <f>SUM(G111:G114)</f>
        <v>0</v>
      </c>
      <c r="H115" s="33">
        <f>SUM(H111:H114)</f>
        <v>0</v>
      </c>
      <c r="I115" s="34"/>
      <c r="J115" s="34"/>
      <c r="K115" s="112"/>
    </row>
    <row r="116" spans="1:13" ht="32.25" customHeight="1" thickBot="1" x14ac:dyDescent="0.35">
      <c r="A116" s="83" t="s">
        <v>54</v>
      </c>
      <c r="B116" s="83"/>
      <c r="C116" s="83"/>
      <c r="D116" s="83"/>
      <c r="E116" s="83"/>
      <c r="F116" s="83"/>
      <c r="G116" s="83"/>
      <c r="H116" s="83"/>
      <c r="I116" s="83"/>
      <c r="J116" s="83"/>
      <c r="K116" s="112"/>
    </row>
    <row r="117" spans="1:13" ht="18.600000000000001" customHeight="1" thickBot="1" x14ac:dyDescent="0.35">
      <c r="A117" s="96" t="s">
        <v>105</v>
      </c>
      <c r="B117" s="96"/>
      <c r="C117" s="96"/>
      <c r="D117" s="96"/>
      <c r="E117" s="96"/>
      <c r="F117" s="96"/>
      <c r="G117" s="96"/>
      <c r="H117" s="96"/>
      <c r="I117" s="96"/>
      <c r="J117" s="96"/>
      <c r="K117" s="112"/>
    </row>
    <row r="118" spans="1:13" ht="26.25" thickBot="1" x14ac:dyDescent="0.35">
      <c r="A118" s="36" t="s">
        <v>2</v>
      </c>
      <c r="B118" s="25" t="s">
        <v>3</v>
      </c>
      <c r="C118" s="25" t="s">
        <v>4</v>
      </c>
      <c r="D118" s="25" t="s">
        <v>5</v>
      </c>
      <c r="E118" s="26" t="s">
        <v>41</v>
      </c>
      <c r="F118" s="26" t="s">
        <v>42</v>
      </c>
      <c r="G118" s="26" t="s">
        <v>39</v>
      </c>
      <c r="H118" s="25" t="s">
        <v>6</v>
      </c>
      <c r="I118" s="25" t="s">
        <v>7</v>
      </c>
      <c r="J118" s="25" t="s">
        <v>8</v>
      </c>
      <c r="K118" s="109" t="s">
        <v>149</v>
      </c>
    </row>
    <row r="119" spans="1:13" ht="17.25" thickBot="1" x14ac:dyDescent="0.35">
      <c r="A119" s="38" t="s">
        <v>60</v>
      </c>
      <c r="B119" s="28" t="s">
        <v>68</v>
      </c>
      <c r="C119" s="39" t="s">
        <v>86</v>
      </c>
      <c r="D119" s="31">
        <v>1</v>
      </c>
      <c r="E119" s="30">
        <v>0</v>
      </c>
      <c r="F119" s="31">
        <f>D119*E119</f>
        <v>0</v>
      </c>
      <c r="G119" s="31">
        <f>F119*(1+K119)</f>
        <v>0</v>
      </c>
      <c r="H119" s="32">
        <f t="shared" ref="H119:H126" si="42">ROUND(IF($B$14="nie",G119,F119),2)</f>
        <v>0</v>
      </c>
      <c r="I119" s="40"/>
      <c r="J119" s="105"/>
      <c r="K119" s="110">
        <v>0.23</v>
      </c>
      <c r="L119" s="104"/>
      <c r="M119" s="104"/>
    </row>
    <row r="120" spans="1:13" ht="17.25" thickBot="1" x14ac:dyDescent="0.35">
      <c r="A120" s="41" t="s">
        <v>48</v>
      </c>
      <c r="B120" s="39" t="s">
        <v>49</v>
      </c>
      <c r="C120" s="39" t="s">
        <v>86</v>
      </c>
      <c r="D120" s="31">
        <v>1</v>
      </c>
      <c r="E120" s="30">
        <v>0</v>
      </c>
      <c r="F120" s="31">
        <f>D120*E120</f>
        <v>0</v>
      </c>
      <c r="G120" s="31">
        <f>F120*(1+K120)</f>
        <v>0</v>
      </c>
      <c r="H120" s="32">
        <f t="shared" si="42"/>
        <v>0</v>
      </c>
      <c r="I120" s="40"/>
      <c r="J120" s="29"/>
      <c r="K120" s="110">
        <v>0.23</v>
      </c>
      <c r="L120" s="104"/>
      <c r="M120" s="104"/>
    </row>
    <row r="121" spans="1:13" ht="17.25" thickBot="1" x14ac:dyDescent="0.35">
      <c r="A121" s="42" t="s">
        <v>61</v>
      </c>
      <c r="B121" s="28" t="s">
        <v>68</v>
      </c>
      <c r="C121" s="39" t="s">
        <v>86</v>
      </c>
      <c r="D121" s="31">
        <v>1</v>
      </c>
      <c r="E121" s="30">
        <v>0</v>
      </c>
      <c r="F121" s="31">
        <f t="shared" ref="F121:F126" si="43">D121*E121</f>
        <v>0</v>
      </c>
      <c r="G121" s="31">
        <f t="shared" ref="G121:G126" si="44">F121*(1+K121)</f>
        <v>0</v>
      </c>
      <c r="H121" s="32">
        <f t="shared" si="42"/>
        <v>0</v>
      </c>
      <c r="I121" s="40"/>
      <c r="J121" s="106"/>
      <c r="K121" s="110">
        <v>0.23</v>
      </c>
      <c r="L121" s="104"/>
      <c r="M121" s="104"/>
    </row>
    <row r="122" spans="1:13" ht="17.25" thickBot="1" x14ac:dyDescent="0.35">
      <c r="A122" s="43" t="s">
        <v>59</v>
      </c>
      <c r="B122" s="39" t="s">
        <v>49</v>
      </c>
      <c r="C122" s="39" t="s">
        <v>86</v>
      </c>
      <c r="D122" s="31">
        <v>1</v>
      </c>
      <c r="E122" s="30">
        <v>0</v>
      </c>
      <c r="F122" s="31">
        <f>D122*E122</f>
        <v>0</v>
      </c>
      <c r="G122" s="31">
        <f t="shared" si="44"/>
        <v>0</v>
      </c>
      <c r="H122" s="32">
        <f t="shared" si="42"/>
        <v>0</v>
      </c>
      <c r="I122" s="40"/>
      <c r="J122" s="107"/>
      <c r="K122" s="110">
        <v>0.23</v>
      </c>
      <c r="L122" s="104"/>
      <c r="M122" s="104"/>
    </row>
    <row r="123" spans="1:13" ht="17.25" thickBot="1" x14ac:dyDescent="0.35">
      <c r="A123" s="43" t="s">
        <v>124</v>
      </c>
      <c r="B123" s="28" t="s">
        <v>68</v>
      </c>
      <c r="C123" s="39" t="s">
        <v>86</v>
      </c>
      <c r="D123" s="31">
        <v>1</v>
      </c>
      <c r="E123" s="30">
        <v>0</v>
      </c>
      <c r="F123" s="31">
        <f>D123*E123</f>
        <v>0</v>
      </c>
      <c r="G123" s="31">
        <f t="shared" si="44"/>
        <v>0</v>
      </c>
      <c r="H123" s="32">
        <f t="shared" si="42"/>
        <v>0</v>
      </c>
      <c r="I123" s="40"/>
      <c r="J123" s="22"/>
      <c r="K123" s="110">
        <v>0.23</v>
      </c>
    </row>
    <row r="124" spans="1:13" ht="17.25" thickBot="1" x14ac:dyDescent="0.35">
      <c r="A124" s="43" t="s">
        <v>63</v>
      </c>
      <c r="B124" s="39" t="s">
        <v>49</v>
      </c>
      <c r="C124" s="39" t="s">
        <v>86</v>
      </c>
      <c r="D124" s="31">
        <v>1</v>
      </c>
      <c r="E124" s="30">
        <v>0</v>
      </c>
      <c r="F124" s="31">
        <f t="shared" si="43"/>
        <v>0</v>
      </c>
      <c r="G124" s="31">
        <f t="shared" si="44"/>
        <v>0</v>
      </c>
      <c r="H124" s="32">
        <f t="shared" si="42"/>
        <v>0</v>
      </c>
      <c r="I124" s="29"/>
      <c r="J124" s="29"/>
      <c r="K124" s="110">
        <v>0.23</v>
      </c>
    </row>
    <row r="125" spans="1:13" ht="17.25" thickBot="1" x14ac:dyDescent="0.35">
      <c r="A125" s="43" t="s">
        <v>64</v>
      </c>
      <c r="B125" s="39" t="s">
        <v>49</v>
      </c>
      <c r="C125" s="39" t="s">
        <v>86</v>
      </c>
      <c r="D125" s="31">
        <v>1</v>
      </c>
      <c r="E125" s="30">
        <v>0</v>
      </c>
      <c r="F125" s="31">
        <f t="shared" si="43"/>
        <v>0</v>
      </c>
      <c r="G125" s="31">
        <f t="shared" si="44"/>
        <v>0</v>
      </c>
      <c r="H125" s="32">
        <f t="shared" si="42"/>
        <v>0</v>
      </c>
      <c r="I125" s="29"/>
      <c r="J125" s="29"/>
      <c r="K125" s="110">
        <v>0.23</v>
      </c>
    </row>
    <row r="126" spans="1:13" ht="17.25" thickBot="1" x14ac:dyDescent="0.35">
      <c r="A126" s="43" t="s">
        <v>53</v>
      </c>
      <c r="B126" s="39" t="s">
        <v>49</v>
      </c>
      <c r="C126" s="39" t="s">
        <v>86</v>
      </c>
      <c r="D126" s="31">
        <v>1</v>
      </c>
      <c r="E126" s="30">
        <v>0</v>
      </c>
      <c r="F126" s="31">
        <f t="shared" si="43"/>
        <v>0</v>
      </c>
      <c r="G126" s="31">
        <f t="shared" si="44"/>
        <v>0</v>
      </c>
      <c r="H126" s="32">
        <f t="shared" si="42"/>
        <v>0</v>
      </c>
      <c r="I126" s="29"/>
      <c r="J126" s="22"/>
      <c r="K126" s="110">
        <v>0.23</v>
      </c>
    </row>
    <row r="127" spans="1:13" ht="19.5" thickBot="1" x14ac:dyDescent="0.35">
      <c r="A127" s="96" t="s">
        <v>55</v>
      </c>
      <c r="B127" s="96"/>
      <c r="C127" s="96"/>
      <c r="D127" s="96"/>
      <c r="E127" s="96"/>
      <c r="F127" s="96"/>
      <c r="G127" s="96"/>
      <c r="H127" s="96"/>
      <c r="I127" s="96"/>
      <c r="J127" s="96"/>
    </row>
    <row r="128" spans="1:13" ht="17.25" thickBot="1" x14ac:dyDescent="0.35">
      <c r="A128" s="36" t="s">
        <v>2</v>
      </c>
      <c r="B128" s="25" t="s">
        <v>3</v>
      </c>
      <c r="C128" s="25" t="s">
        <v>4</v>
      </c>
      <c r="D128" s="25" t="s">
        <v>5</v>
      </c>
      <c r="E128" s="26" t="s">
        <v>57</v>
      </c>
      <c r="F128" s="97" t="s">
        <v>56</v>
      </c>
      <c r="G128" s="97"/>
      <c r="H128" s="25" t="s">
        <v>6</v>
      </c>
      <c r="I128" s="25" t="s">
        <v>7</v>
      </c>
      <c r="J128" s="25" t="s">
        <v>8</v>
      </c>
    </row>
    <row r="129" spans="1:15" ht="17.25" thickBot="1" x14ac:dyDescent="0.35">
      <c r="A129" s="44" t="s">
        <v>48</v>
      </c>
      <c r="B129" s="39" t="s">
        <v>50</v>
      </c>
      <c r="C129" s="39" t="s">
        <v>52</v>
      </c>
      <c r="D129" s="30">
        <v>0</v>
      </c>
      <c r="E129" s="30">
        <v>0</v>
      </c>
      <c r="F129" s="98">
        <f>D129*E129</f>
        <v>0</v>
      </c>
      <c r="G129" s="98"/>
      <c r="H129" s="32">
        <f>F129</f>
        <v>0</v>
      </c>
      <c r="I129" s="40"/>
      <c r="J129" s="40"/>
    </row>
    <row r="130" spans="1:15" ht="17.25" thickBot="1" x14ac:dyDescent="0.35">
      <c r="A130" s="44" t="s">
        <v>46</v>
      </c>
      <c r="B130" s="39" t="s">
        <v>50</v>
      </c>
      <c r="C130" s="39" t="s">
        <v>52</v>
      </c>
      <c r="D130" s="30">
        <v>0</v>
      </c>
      <c r="E130" s="30">
        <v>0</v>
      </c>
      <c r="F130" s="98">
        <f t="shared" ref="F130:F131" si="45">D130*E130</f>
        <v>0</v>
      </c>
      <c r="G130" s="98"/>
      <c r="H130" s="32">
        <f t="shared" ref="H130:H131" si="46">F130</f>
        <v>0</v>
      </c>
      <c r="I130" s="40"/>
      <c r="J130" s="29"/>
    </row>
    <row r="131" spans="1:15" ht="17.25" thickBot="1" x14ac:dyDescent="0.35">
      <c r="A131" s="44" t="s">
        <v>47</v>
      </c>
      <c r="B131" s="39" t="s">
        <v>50</v>
      </c>
      <c r="C131" s="39" t="s">
        <v>52</v>
      </c>
      <c r="D131" s="30">
        <v>0</v>
      </c>
      <c r="E131" s="30">
        <v>0</v>
      </c>
      <c r="F131" s="98">
        <f t="shared" si="45"/>
        <v>0</v>
      </c>
      <c r="G131" s="98"/>
      <c r="H131" s="32">
        <f t="shared" si="46"/>
        <v>0</v>
      </c>
      <c r="I131" s="40"/>
      <c r="J131" s="29"/>
    </row>
    <row r="132" spans="1:15" ht="18.75" thickBot="1" x14ac:dyDescent="0.35">
      <c r="A132" s="93" t="s">
        <v>65</v>
      </c>
      <c r="B132" s="94"/>
      <c r="C132" s="94"/>
      <c r="D132" s="94"/>
      <c r="E132" s="94"/>
      <c r="F132" s="94"/>
      <c r="G132" s="95"/>
      <c r="H132" s="45">
        <f>H23+H30+H37+H44+H51+H58+H65+H72+H79+H86+H93+H101+H108+H115+H119+H120+H121+H122+H123+H124+H125+H126+H129+H130+H131</f>
        <v>0</v>
      </c>
      <c r="I132" s="47"/>
    </row>
    <row r="133" spans="1:15" ht="18.75" thickBot="1" x14ac:dyDescent="0.35">
      <c r="A133" s="93" t="s">
        <v>66</v>
      </c>
      <c r="B133" s="94"/>
      <c r="C133" s="94"/>
      <c r="D133" s="94"/>
      <c r="E133" s="94"/>
      <c r="F133" s="94"/>
      <c r="G133" s="95"/>
      <c r="H133" s="45">
        <f>H132*0.95</f>
        <v>0</v>
      </c>
      <c r="I133" s="47"/>
    </row>
    <row r="134" spans="1:15" ht="18.75" thickBot="1" x14ac:dyDescent="0.35">
      <c r="A134" s="93" t="s">
        <v>67</v>
      </c>
      <c r="B134" s="94"/>
      <c r="C134" s="94"/>
      <c r="D134" s="94"/>
      <c r="E134" s="94"/>
      <c r="F134" s="94"/>
      <c r="G134" s="95"/>
      <c r="H134" s="45">
        <f>H132-H133</f>
        <v>0</v>
      </c>
    </row>
    <row r="136" spans="1:15" ht="24" thickBot="1" x14ac:dyDescent="0.4">
      <c r="A136" s="71" t="s">
        <v>147</v>
      </c>
      <c r="B136" s="71"/>
      <c r="C136" s="71"/>
      <c r="D136" s="71"/>
      <c r="E136" s="71"/>
      <c r="F136" s="71"/>
      <c r="G136" s="71"/>
    </row>
    <row r="137" spans="1:15" x14ac:dyDescent="0.3">
      <c r="A137" s="48" t="s">
        <v>125</v>
      </c>
      <c r="B137" s="49" t="s">
        <v>128</v>
      </c>
      <c r="C137" s="50" t="s">
        <v>129</v>
      </c>
      <c r="D137" s="50" t="s">
        <v>136</v>
      </c>
      <c r="E137" s="50"/>
      <c r="F137" s="50"/>
      <c r="G137" s="51"/>
      <c r="H137"/>
      <c r="I137"/>
      <c r="J137" s="13"/>
      <c r="N137"/>
      <c r="O137"/>
    </row>
    <row r="138" spans="1:15" x14ac:dyDescent="0.3">
      <c r="A138" s="52" t="str">
        <f>A17</f>
        <v>Hlavná aktivita - Zateplenie / výmena strechy</v>
      </c>
      <c r="B138" s="53">
        <f>H23</f>
        <v>0</v>
      </c>
      <c r="C138"/>
      <c r="D138" t="s">
        <v>139</v>
      </c>
      <c r="E138" s="56">
        <f>B138+B139+B140+B141+B143+B142+B144+B145+B146+B147+B148+B149+B150+B151+B154+B156+B158</f>
        <v>0</v>
      </c>
      <c r="F138"/>
      <c r="G138" s="62"/>
      <c r="H138" s="13"/>
      <c r="I138" s="13"/>
      <c r="J138" s="13"/>
    </row>
    <row r="139" spans="1:15" x14ac:dyDescent="0.3">
      <c r="A139" s="55" t="str">
        <f>A24</f>
        <v>Hlavná aktivita - Zateplenie obvodových stien a plášťa budovy</v>
      </c>
      <c r="B139" s="53">
        <f>H30</f>
        <v>0</v>
      </c>
      <c r="C139"/>
      <c r="D139" t="s">
        <v>140</v>
      </c>
      <c r="E139"/>
      <c r="F139"/>
      <c r="G139" s="62"/>
      <c r="H139" s="13"/>
      <c r="I139" s="13"/>
      <c r="J139" s="13"/>
    </row>
    <row r="140" spans="1:15" x14ac:dyDescent="0.3">
      <c r="A140" s="55" t="str">
        <f>A31</f>
        <v>Hlavná aktivita - Zateplenie najnižšieho a najvyššieho podlažia</v>
      </c>
      <c r="B140" s="53">
        <f>H37</f>
        <v>0</v>
      </c>
      <c r="C140"/>
      <c r="D140" t="s">
        <v>141</v>
      </c>
      <c r="E140" s="56">
        <f>B161+B160+B159+B157+B155</f>
        <v>0</v>
      </c>
      <c r="F140"/>
      <c r="G140" s="62"/>
      <c r="H140" s="13"/>
      <c r="I140" s="13"/>
      <c r="J140" s="13"/>
    </row>
    <row r="141" spans="1:15" x14ac:dyDescent="0.3">
      <c r="A141" s="55" t="str">
        <f>A38</f>
        <v>Hlavná aktivita - Výmena otvorových výplní</v>
      </c>
      <c r="B141" s="53">
        <f>H44</f>
        <v>0</v>
      </c>
      <c r="C141"/>
      <c r="D141" t="s">
        <v>142</v>
      </c>
      <c r="E141" s="56">
        <f>B165+B164+B163</f>
        <v>0</v>
      </c>
      <c r="F141"/>
      <c r="G141" s="62"/>
      <c r="H141" s="13"/>
      <c r="I141" s="13"/>
      <c r="J141" s="13"/>
    </row>
    <row r="142" spans="1:15" x14ac:dyDescent="0.3">
      <c r="A142" s="55" t="str">
        <f>A45</f>
        <v>Hlavná aktivita - Modernizácia / výmena zdroja tepla a rozvodov tepla a/alebo teplej vody (vykurovacieho systému)</v>
      </c>
      <c r="B142" s="53">
        <f>H51</f>
        <v>0</v>
      </c>
      <c r="C142"/>
      <c r="D142"/>
      <c r="E142"/>
      <c r="F142"/>
      <c r="G142" s="62"/>
      <c r="H142" s="13"/>
      <c r="I142" s="13"/>
      <c r="J142" s="13"/>
    </row>
    <row r="143" spans="1:15" x14ac:dyDescent="0.3">
      <c r="A143" s="55" t="str">
        <f>A52</f>
        <v>Hlavná aktivita - Aplikácia inovatívnych technológií na využitie odpadného tepla, ochladzovanie a cirkuláciu vzduchu</v>
      </c>
      <c r="B143" s="53">
        <f>H58</f>
        <v>0</v>
      </c>
      <c r="C143"/>
      <c r="D143"/>
      <c r="E143"/>
      <c r="F143"/>
      <c r="G143" s="62"/>
      <c r="H143" s="13"/>
      <c r="I143" s="13"/>
      <c r="J143" s="13"/>
    </row>
    <row r="144" spans="1:15" x14ac:dyDescent="0.3">
      <c r="A144" s="55" t="str">
        <f>A59</f>
        <v xml:space="preserve">Hlavná aktivita - Výmena svietidiel vrátane výmeny rozvodov </v>
      </c>
      <c r="B144" s="53">
        <f>H65</f>
        <v>0</v>
      </c>
      <c r="C144"/>
      <c r="D144"/>
      <c r="E144"/>
      <c r="F144"/>
      <c r="G144" s="62"/>
      <c r="H144" s="13"/>
      <c r="I144" s="13"/>
      <c r="J144" s="13"/>
    </row>
    <row r="145" spans="1:10" x14ac:dyDescent="0.3">
      <c r="A145" s="55" t="str">
        <f>A66</f>
        <v>Hlavná aktivita - Opatrenia na zlepšenie kvality vnútorného prostredia</v>
      </c>
      <c r="B145" s="53">
        <f>H72</f>
        <v>0</v>
      </c>
      <c r="C145" t="str">
        <f>IF((B145-(B152*F145))&gt;0,"neoprávnený výdavok","oprávnený výdavok")</f>
        <v>oprávnený výdavok</v>
      </c>
      <c r="D145" s="56">
        <f>B152*F145-B145</f>
        <v>0</v>
      </c>
      <c r="E145" s="56" t="s">
        <v>131</v>
      </c>
      <c r="F145" s="63">
        <v>0.1</v>
      </c>
      <c r="G145" s="62"/>
      <c r="H145" s="13"/>
      <c r="I145" s="13"/>
      <c r="J145" s="13"/>
    </row>
    <row r="146" spans="1:10" x14ac:dyDescent="0.3">
      <c r="A146" s="55" t="str">
        <f>A73</f>
        <v>Hlavná aktivita - Opatrenia zabraňujúce prehrievaniu budov</v>
      </c>
      <c r="B146" s="53">
        <f>H79</f>
        <v>0</v>
      </c>
      <c r="C146"/>
      <c r="D146" s="56"/>
      <c r="E146" s="56"/>
      <c r="F146"/>
      <c r="G146" s="62"/>
      <c r="H146" s="13"/>
      <c r="I146" s="13"/>
      <c r="J146" s="13"/>
    </row>
    <row r="147" spans="1:10" x14ac:dyDescent="0.3">
      <c r="A147" s="55" t="str">
        <f>A80</f>
        <v>Hlavná aktivita - Modernizácia, resp. obstaranie prevádzkových strojov, prístrojov a zariadení bezprostredne súvisiacich so zlepšením energetickej hospodárnosti budov alebo energetickej efektívnosti   
                                technických zariadení budov</v>
      </c>
      <c r="B147" s="53">
        <f>H86</f>
        <v>0</v>
      </c>
      <c r="C147"/>
      <c r="D147"/>
      <c r="E147"/>
      <c r="F147"/>
      <c r="G147" s="62"/>
      <c r="H147" s="13"/>
      <c r="I147" s="13"/>
      <c r="J147" s="13"/>
    </row>
    <row r="148" spans="1:10" x14ac:dyDescent="0.3">
      <c r="A148" s="55" t="str">
        <f>A87</f>
        <v>Hlavná aktivita - Zelené opatrenia, napr. zelené vegetačné strechy, zelené steny, dažďové záhrady a prvky na zachytávanie dažďovej vody a jej využitie na ochladzovanie vonkajšieho okolia budovy</v>
      </c>
      <c r="B148" s="53">
        <f>H93</f>
        <v>0</v>
      </c>
      <c r="C148"/>
      <c r="D148"/>
      <c r="E148"/>
      <c r="F148"/>
      <c r="G148" s="62"/>
      <c r="H148" s="13"/>
      <c r="I148" s="13"/>
      <c r="J148" s="13"/>
    </row>
    <row r="149" spans="1:10" x14ac:dyDescent="0.3">
      <c r="A149" s="55" t="str">
        <f>A95</f>
        <v>Vedľajšia aktivita - Budovanie/modernizácia/výmena zdroja tepla, teplej vody a elektrickej energie s využitím obnoviteľných zdrojov energie vrátane príslušných  rozvodov energie a energetických médií</v>
      </c>
      <c r="B149" s="53">
        <f>H101</f>
        <v>0</v>
      </c>
      <c r="C149"/>
      <c r="D149"/>
      <c r="E149"/>
      <c r="F149"/>
      <c r="G149" s="62"/>
      <c r="H149" s="13"/>
      <c r="I149" s="13"/>
      <c r="J149" s="13"/>
    </row>
    <row r="150" spans="1:10" x14ac:dyDescent="0.3">
      <c r="A150" s="55" t="str">
        <f>A102</f>
        <v>Vedľajšia aktivita - Aplikácia inovatívnych technológii na využitie odpadného tepla, ochladzovanie a cirkuláciu vzduchu</v>
      </c>
      <c r="B150" s="53">
        <f>H108</f>
        <v>0</v>
      </c>
      <c r="C150"/>
      <c r="D150"/>
      <c r="E150"/>
      <c r="F150"/>
      <c r="G150" s="62"/>
      <c r="H150" s="13"/>
      <c r="I150" s="13"/>
      <c r="J150" s="13"/>
    </row>
    <row r="151" spans="1:10" x14ac:dyDescent="0.3">
      <c r="A151" s="55" t="str">
        <f>A109</f>
        <v>Vedľajšia aktivita - Budovanie zariadení na využitie slnečnej energie na výrobu elektriny s inštalovaným výkonom do 1 MW s jedným bodom pripojenia do distribučnej sústavy</v>
      </c>
      <c r="B151" s="53">
        <f>H115</f>
        <v>0</v>
      </c>
      <c r="C151"/>
      <c r="D151"/>
      <c r="E151"/>
      <c r="F151"/>
      <c r="G151" s="62"/>
      <c r="H151" s="13"/>
      <c r="I151" s="13"/>
      <c r="J151" s="13"/>
    </row>
    <row r="152" spans="1:10" x14ac:dyDescent="0.3">
      <c r="A152" s="55" t="s">
        <v>138</v>
      </c>
      <c r="B152" s="53">
        <f>SUM(B138:B151)+B158</f>
        <v>0</v>
      </c>
      <c r="C152"/>
      <c r="D152"/>
      <c r="E152"/>
      <c r="F152"/>
      <c r="G152" s="64"/>
      <c r="H152" s="13"/>
      <c r="I152" s="13"/>
      <c r="J152" s="13"/>
    </row>
    <row r="153" spans="1:10" x14ac:dyDescent="0.3">
      <c r="A153" s="57" t="s">
        <v>127</v>
      </c>
      <c r="B153" s="53"/>
      <c r="C153"/>
      <c r="D153"/>
      <c r="E153"/>
      <c r="F153"/>
      <c r="G153" s="62"/>
      <c r="H153" s="13"/>
      <c r="I153" s="13"/>
      <c r="J153" s="13"/>
    </row>
    <row r="154" spans="1:10" x14ac:dyDescent="0.3">
      <c r="A154" s="55" t="str">
        <f>A119</f>
        <v>Projektová dokumentácia</v>
      </c>
      <c r="B154" s="53">
        <f t="shared" ref="B154:B161" si="47">H119</f>
        <v>0</v>
      </c>
      <c r="C154" t="str">
        <f>IF((B154-(B152*F154))&gt;0,"neoprávnený výdavok","oprávnený výdavok")</f>
        <v>oprávnený výdavok</v>
      </c>
      <c r="D154" s="56">
        <f>B152*F154-B154</f>
        <v>0</v>
      </c>
      <c r="E154" s="56" t="s">
        <v>130</v>
      </c>
      <c r="F154" s="63">
        <v>0.1</v>
      </c>
      <c r="G154" s="62"/>
      <c r="H154" s="13"/>
      <c r="I154" s="13"/>
      <c r="J154" s="13"/>
    </row>
    <row r="155" spans="1:10" x14ac:dyDescent="0.3">
      <c r="A155" s="55" t="str">
        <f t="shared" ref="A155:A161" si="48">A120</f>
        <v>Stavebný dozor</v>
      </c>
      <c r="B155" s="53">
        <f t="shared" si="47"/>
        <v>0</v>
      </c>
      <c r="C155" t="str">
        <f>IF(((B155+B163)-(B167*F155))&gt;0,"neoprávnený výdavok","oprávnený výdavok")</f>
        <v>oprávnený výdavok</v>
      </c>
      <c r="D155" s="56">
        <f>B152*F155-(B155+B163)</f>
        <v>0</v>
      </c>
      <c r="E155" s="56" t="s">
        <v>135</v>
      </c>
      <c r="F155" s="63">
        <v>2.5000000000000001E-2</v>
      </c>
      <c r="G155" s="62"/>
      <c r="H155" s="13"/>
      <c r="I155" s="13"/>
      <c r="J155" s="13"/>
    </row>
    <row r="156" spans="1:10" x14ac:dyDescent="0.3">
      <c r="A156" s="55" t="str">
        <f t="shared" si="48"/>
        <v xml:space="preserve">Tepelno-technický posudok / projektovo energetické hodnotenie budov </v>
      </c>
      <c r="B156" s="53">
        <f t="shared" si="47"/>
        <v>0</v>
      </c>
      <c r="C156" t="str">
        <f>IF((B156-(B152*F156))&gt;0,"neoprávnený výdavok","oprávnený výdavok")</f>
        <v>oprávnený výdavok</v>
      </c>
      <c r="D156" s="56">
        <f>B152*F156-B156</f>
        <v>0</v>
      </c>
      <c r="E156" s="56" t="s">
        <v>132</v>
      </c>
      <c r="F156" s="63">
        <v>0.01</v>
      </c>
      <c r="G156" s="62"/>
      <c r="H156" s="13"/>
      <c r="I156" s="13"/>
      <c r="J156" s="13"/>
    </row>
    <row r="157" spans="1:10" x14ac:dyDescent="0.3">
      <c r="A157" s="55" t="str">
        <f t="shared" si="48"/>
        <v xml:space="preserve"> Energetický certifikát</v>
      </c>
      <c r="B157" s="53">
        <f t="shared" si="47"/>
        <v>0</v>
      </c>
      <c r="C157" t="str">
        <f>IF((B157-(B152*F157))&gt;0,"neoprávnený výdavok","oprávnený výdavok")</f>
        <v>oprávnený výdavok</v>
      </c>
      <c r="D157" s="56">
        <f>B152*F157-B157</f>
        <v>0</v>
      </c>
      <c r="E157" s="56" t="s">
        <v>133</v>
      </c>
      <c r="F157" s="63">
        <v>0.01</v>
      </c>
      <c r="G157" s="62"/>
      <c r="H157" s="13"/>
      <c r="I157" s="13"/>
      <c r="J157" s="13"/>
    </row>
    <row r="158" spans="1:10" x14ac:dyDescent="0.3">
      <c r="A158" s="55" t="str">
        <f t="shared" si="48"/>
        <v xml:space="preserve">Iné stavebné práce (napr. debarierizačné opatrenia) </v>
      </c>
      <c r="B158" s="53">
        <f t="shared" si="47"/>
        <v>0</v>
      </c>
      <c r="C158"/>
      <c r="D158"/>
      <c r="E158"/>
      <c r="F158"/>
      <c r="G158" s="62"/>
      <c r="H158" s="13"/>
      <c r="I158" s="13"/>
      <c r="J158" s="13"/>
    </row>
    <row r="159" spans="1:10" ht="16.5" customHeight="1" x14ac:dyDescent="0.3">
      <c r="A159" s="55" t="str">
        <f t="shared" si="48"/>
        <v>Projektový manažér (externé riadenie projektu)</v>
      </c>
      <c r="B159" s="53">
        <f t="shared" si="47"/>
        <v>0</v>
      </c>
      <c r="C159" t="str">
        <f>IF(((B159+B160+B164+B165)-(B167*F159))&gt;0,"neoprávnený výdavok","oprávnený výdavok")</f>
        <v>oprávnený výdavok</v>
      </c>
      <c r="D159" s="56">
        <f>B167*F159-(B159+B160+B164+B165)</f>
        <v>0</v>
      </c>
      <c r="E159" s="56" t="s">
        <v>137</v>
      </c>
      <c r="F159" s="63">
        <v>0.05</v>
      </c>
      <c r="G159" s="65" t="s">
        <v>146</v>
      </c>
      <c r="H159" s="13"/>
      <c r="I159" s="13"/>
      <c r="J159" s="13"/>
    </row>
    <row r="160" spans="1:10" ht="16.5" customHeight="1" x14ac:dyDescent="0.3">
      <c r="A160" s="55" t="str">
        <f t="shared" si="48"/>
        <v>Manažér pre VO (externé riadenie projektu)</v>
      </c>
      <c r="B160" s="53">
        <f t="shared" si="47"/>
        <v>0</v>
      </c>
      <c r="C160"/>
      <c r="D160" s="56"/>
      <c r="E160" s="56" t="s">
        <v>137</v>
      </c>
      <c r="G160" s="66"/>
      <c r="H160" s="13"/>
      <c r="I160" s="13"/>
      <c r="J160" s="13"/>
    </row>
    <row r="161" spans="1:16" x14ac:dyDescent="0.3">
      <c r="A161" s="55" t="str">
        <f t="shared" si="48"/>
        <v>Informovanie a publicita</v>
      </c>
      <c r="B161" s="53">
        <f t="shared" si="47"/>
        <v>0</v>
      </c>
      <c r="C161" t="str">
        <f>IF((B161-5000)&lt;=0,"oprávnený výdavok","neoprávnený výdavok")</f>
        <v>oprávnený výdavok</v>
      </c>
      <c r="D161" s="56">
        <f>F161-B161</f>
        <v>5000</v>
      </c>
      <c r="E161" s="56" t="s">
        <v>134</v>
      </c>
      <c r="F161" s="53">
        <v>5000</v>
      </c>
      <c r="G161" s="67"/>
      <c r="H161" s="13"/>
      <c r="I161" s="13"/>
      <c r="J161" s="13"/>
    </row>
    <row r="162" spans="1:16" x14ac:dyDescent="0.3">
      <c r="A162" s="57" t="s">
        <v>126</v>
      </c>
      <c r="B162" s="53"/>
      <c r="C162"/>
      <c r="D162"/>
      <c r="E162"/>
      <c r="F162"/>
      <c r="G162" s="67"/>
      <c r="H162" s="13"/>
      <c r="I162" s="13"/>
      <c r="J162" s="13"/>
    </row>
    <row r="163" spans="1:16" x14ac:dyDescent="0.3">
      <c r="A163" s="55" t="str">
        <f>A129</f>
        <v>Stavebný dozor</v>
      </c>
      <c r="B163" s="53">
        <f>H129</f>
        <v>0</v>
      </c>
      <c r="C163"/>
      <c r="D163" s="56"/>
      <c r="E163" s="56" t="s">
        <v>135</v>
      </c>
      <c r="F163" s="63"/>
      <c r="G163" s="67"/>
      <c r="H163" s="13"/>
      <c r="I163" s="13"/>
      <c r="J163" s="13"/>
    </row>
    <row r="164" spans="1:16" ht="16.5" customHeight="1" x14ac:dyDescent="0.3">
      <c r="A164" s="55" t="str">
        <f t="shared" ref="A164:A165" si="49">A130</f>
        <v>Projektový manažér</v>
      </c>
      <c r="B164" s="53">
        <f>H130</f>
        <v>0</v>
      </c>
      <c r="C164"/>
      <c r="D164" s="56"/>
      <c r="E164" s="56" t="s">
        <v>137</v>
      </c>
      <c r="F164" s="63"/>
      <c r="G164" s="65"/>
      <c r="H164" s="13"/>
      <c r="I164" s="13"/>
      <c r="J164" s="13"/>
    </row>
    <row r="165" spans="1:16" x14ac:dyDescent="0.3">
      <c r="A165" s="55" t="str">
        <f t="shared" si="49"/>
        <v>Manažér pre VO</v>
      </c>
      <c r="B165" s="53">
        <f>H131</f>
        <v>0</v>
      </c>
      <c r="C165"/>
      <c r="D165" s="56"/>
      <c r="E165" s="56" t="s">
        <v>137</v>
      </c>
      <c r="G165" s="68"/>
      <c r="H165" s="13"/>
      <c r="I165" s="13"/>
      <c r="J165" s="13"/>
    </row>
    <row r="166" spans="1:16" x14ac:dyDescent="0.3">
      <c r="A166" s="55"/>
      <c r="B166" s="53"/>
      <c r="C166"/>
      <c r="E166"/>
      <c r="F166"/>
      <c r="G166" s="62"/>
      <c r="H166" s="13"/>
      <c r="I166" s="13"/>
      <c r="J166" s="13"/>
    </row>
    <row r="167" spans="1:16" x14ac:dyDescent="0.3">
      <c r="A167" s="55" t="str">
        <f>A132</f>
        <v>Spolu COV (dotácia + vlastné zdroje) za projekt</v>
      </c>
      <c r="B167" s="53">
        <f>SUM(B138:B151,B154:B161,B163:B165)</f>
        <v>0</v>
      </c>
      <c r="C167" s="53"/>
      <c r="D167"/>
      <c r="E167"/>
      <c r="F167"/>
      <c r="G167" s="54"/>
      <c r="H167" s="13"/>
      <c r="I167" s="13"/>
      <c r="J167" s="13"/>
    </row>
    <row r="168" spans="1:16" x14ac:dyDescent="0.3">
      <c r="A168" s="55" t="str">
        <f t="shared" ref="A168:A169" si="50">A133</f>
        <v>Spolu výška dotácie za projekt</v>
      </c>
      <c r="B168" s="53">
        <f>B167*0.95</f>
        <v>0</v>
      </c>
      <c r="C168" s="53"/>
      <c r="D168"/>
      <c r="E168"/>
      <c r="F168"/>
      <c r="G168" s="54"/>
      <c r="H168" s="13"/>
      <c r="I168" s="13"/>
      <c r="J168" s="13"/>
    </row>
    <row r="169" spans="1:16" ht="17.25" thickBot="1" x14ac:dyDescent="0.35">
      <c r="A169" s="58" t="str">
        <f t="shared" si="50"/>
        <v>Spolu vlastné zdroje</v>
      </c>
      <c r="B169" s="59">
        <f>B167*0.05</f>
        <v>0</v>
      </c>
      <c r="C169" s="59"/>
      <c r="D169" s="60"/>
      <c r="E169" s="60"/>
      <c r="F169" s="60"/>
      <c r="G169" s="61"/>
      <c r="H169" s="13"/>
      <c r="I169" s="13"/>
      <c r="J169" s="13"/>
    </row>
    <row r="170" spans="1:16" x14ac:dyDescent="0.3">
      <c r="A170"/>
      <c r="B170"/>
      <c r="C170"/>
      <c r="D170"/>
      <c r="E170"/>
      <c r="F170"/>
      <c r="G170"/>
      <c r="H170"/>
      <c r="I170"/>
      <c r="J170"/>
      <c r="K170"/>
      <c r="L170"/>
      <c r="M170"/>
      <c r="O170"/>
      <c r="P170"/>
    </row>
  </sheetData>
  <sheetProtection algorithmName="SHA-512" hashValue="GxxhDXweQK+RIZMwgfQrorJ/KLGtYoWlXVuCJvIlxNw/xtjjn29WBnWZpdVPlAegB6HDW5as9TcuIfcOJ1108Q==" saltValue="pWERhCqwa729GCJSbR+kpA==" spinCount="100000" sheet="1" objects="1" scenarios="1" selectLockedCells="1"/>
  <protectedRanges>
    <protectedRange sqref="I124:J124 J130:J131 I19:J22 I26:J29 I33:J36 I40:J43 I47:J50 I54:J57 I61:J64 I68:J71 I75:J78 I82:J85 I89:J92 I97:J100 I104:J107 J120:J121 J125 I125:I126 I111:J114" name="Rozsah4"/>
    <protectedRange sqref="B23 A13 A132:B132 B13:B14 A19:A23 A26:A29 A33:A36 A40:A43 A47:A50 A54:A57 A61:A64 A68:A71 A75:A78 A89:A92 A82:A85 A93:B93 A97:A100 A104:A107 A108:B108 F11:G12 A30:B30 A37:B37 A44:B44 A51:B51 A58:B58 A65:B65 A72:B72 A79:B79 A120:A121 A86:B86 A101:B101 A111:A114 A115:B115" name="Rozsah3"/>
    <protectedRange sqref="D132:E132 D129:H131 D119:H126 D19:H23 D26:H30 D33:H37 D40:H44 D47:H51 D54:H58 D61:H65 D68:H72 D75:H79 D82:H86 D89:H93 D97:H101 D104:H108 D111:H115" name="Rozsah2"/>
    <protectedRange sqref="F10:G10" name="Rozsah3_2"/>
  </protectedRanges>
  <dataConsolidate/>
  <mergeCells count="58">
    <mergeCell ref="A6:XFD6"/>
    <mergeCell ref="A134:G134"/>
    <mergeCell ref="A116:J116"/>
    <mergeCell ref="A127:J127"/>
    <mergeCell ref="A102:J102"/>
    <mergeCell ref="A133:G133"/>
    <mergeCell ref="A117:J117"/>
    <mergeCell ref="F128:G128"/>
    <mergeCell ref="F129:G129"/>
    <mergeCell ref="F130:G130"/>
    <mergeCell ref="F131:G131"/>
    <mergeCell ref="A132:G132"/>
    <mergeCell ref="A109:J109"/>
    <mergeCell ref="A115:E115"/>
    <mergeCell ref="A87:J87"/>
    <mergeCell ref="A94:J94"/>
    <mergeCell ref="A79:E79"/>
    <mergeCell ref="A86:E86"/>
    <mergeCell ref="A93:E93"/>
    <mergeCell ref="A24:J24"/>
    <mergeCell ref="A38:J38"/>
    <mergeCell ref="A45:J45"/>
    <mergeCell ref="A73:J73"/>
    <mergeCell ref="A80:J80"/>
    <mergeCell ref="A65:E65"/>
    <mergeCell ref="A72:E72"/>
    <mergeCell ref="A52:J52"/>
    <mergeCell ref="A59:J59"/>
    <mergeCell ref="A66:J66"/>
    <mergeCell ref="A31:J31"/>
    <mergeCell ref="A58:E58"/>
    <mergeCell ref="B7:J7"/>
    <mergeCell ref="B8:J8"/>
    <mergeCell ref="B14:C14"/>
    <mergeCell ref="A16:J16"/>
    <mergeCell ref="A17:J17"/>
    <mergeCell ref="B9:J9"/>
    <mergeCell ref="B12:C12"/>
    <mergeCell ref="D12:E12"/>
    <mergeCell ref="D11:E11"/>
    <mergeCell ref="D14:J14"/>
    <mergeCell ref="B11:C11"/>
    <mergeCell ref="A136:G136"/>
    <mergeCell ref="A101:E101"/>
    <mergeCell ref="A108:E108"/>
    <mergeCell ref="A1:J1"/>
    <mergeCell ref="B10:C10"/>
    <mergeCell ref="A95:J95"/>
    <mergeCell ref="B13:C13"/>
    <mergeCell ref="A10:A13"/>
    <mergeCell ref="D10:E10"/>
    <mergeCell ref="D13:E13"/>
    <mergeCell ref="A5:J5"/>
    <mergeCell ref="A23:E23"/>
    <mergeCell ref="A30:E30"/>
    <mergeCell ref="A37:E37"/>
    <mergeCell ref="A44:E44"/>
    <mergeCell ref="A51:E51"/>
  </mergeCells>
  <phoneticPr fontId="15" type="noConversion"/>
  <conditionalFormatting sqref="D145 D154:D157 D161 D163:D164">
    <cfRule type="cellIs" dxfId="1" priority="2" operator="lessThan">
      <formula>0</formula>
    </cfRule>
  </conditionalFormatting>
  <conditionalFormatting sqref="D159">
    <cfRule type="cellIs" dxfId="0" priority="1" operator="lessThan">
      <formula>0</formula>
    </cfRule>
  </conditionalFormatting>
  <dataValidations count="3">
    <dataValidation allowBlank="1" showInputMessage="1" showErrorMessage="1" prompt="Popíšte výdavok z hľadiska jeho predmetu, resp. rozsahu. Ak výdavok pozostáva z viacerých položiek, je potrebné ich bližšie špecifikovať." sqref="J19:J22 J97:J100 J26:J29 J33:J36 J40:J43 J47:J50 J54:J57 J61:J64 J68:J71 J75:J78 J82:J85 J130:J131 J104:J107 J89:J92 J120:J121 J124:J125 J111:J114" xr:uid="{00000000-0002-0000-0000-000000000000}"/>
    <dataValidation allowBlank="1" showInputMessage="1" showErrorMessage="1" prompt="V prípade potreby doplňte ďalšie typy oprávnených výdavkov." sqref="A100 A107 A114" xr:uid="{00000000-0002-0000-0000-000001000000}"/>
    <dataValidation allowBlank="1" showErrorMessage="1" sqref="F72:G72 F93:G93 A132 F23:G23 F30:G30 F37:G37 F44:G44 F51:G51 F58:G58 F65:G65 F79:G79 F101:G101 F86:G86 F108:G108 F115:G115" xr:uid="{00000000-0002-0000-0000-000002000000}"/>
  </dataValidations>
  <pageMargins left="0.39370078740157483" right="0.39370078740157483" top="0.39370078740157483" bottom="0.39370078740157483" header="0.27559055118110237" footer="0.31496062992125984"/>
  <pageSetup paperSize="9" scale="48" fitToHeight="3" orientation="landscape" r:id="rId1"/>
  <headerFooter>
    <oddHeader>&amp;L&amp;"Arial Narrow,Normálne"&amp;K000000PSK-MZP-005-2023-NP-KF</oddHeader>
    <oddFooter>&amp;C&amp;"Arial Narrow,Normálne"&amp;P</oddFooter>
  </headerFooter>
  <colBreaks count="1" manualBreakCount="1">
    <brk id="15" max="190" man="1"/>
  </colBreaks>
  <drawing r:id="rId2"/>
  <extLst>
    <ext xmlns:x14="http://schemas.microsoft.com/office/spreadsheetml/2009/9/main" uri="{CCE6A557-97BC-4b89-ADB6-D9C93CAAB3DF}">
      <x14:dataValidations xmlns:xm="http://schemas.microsoft.com/office/excel/2006/main" count="7">
        <x14:dataValidation type="list" allowBlank="1" showErrorMessage="1" prompt="Daň z pridanej hodnoty (DPH) je oprávneným výdavkom v prípade, ak žiadateľ nie je zdaniteľnou osobou podľa § 3 ods. 4 zákona o DPH v súvislosti s projektom, resp. užívaním výsledku projektu. Z roletového menu vyberte možnosť: áno/nie." xr:uid="{00000000-0002-0000-0000-000003000000}">
          <x14:formula1>
            <xm:f>Číselníky!$B$2:$B$3</xm:f>
          </x14:formula1>
          <xm:sqref>B14</xm:sqref>
        </x14:dataValidation>
        <x14:dataValidation type="list" allowBlank="1" showInputMessage="1" showErrorMessage="1" prompt="Z roletového menu vyberte príslušnú skupinu oprávnených výdavkov v súlade s prílohou č. 2 výzvy - Zoznam oprávnených a neoprávnených vydavkov" xr:uid="{00000000-0002-0000-0000-000004000000}">
          <x14:formula1>
            <xm:f>Číselníky!$G$2:$G$5</xm:f>
          </x14:formula1>
          <xm:sqref>B97:B100 B104:B107 B111:B114</xm:sqref>
        </x14:dataValidation>
        <x14:dataValidation type="list" allowBlank="1" showErrorMessage="1" prompt="Popíšte výdavok z hľadiska jeho predmetu, resp. rozsahu. Ak výdavok pozostáva z viacerých položiek, je potrebné ich bližšie špecifikovať." xr:uid="{00000000-0002-0000-0000-000005000000}">
          <x14:formula1>
            <xm:f>Číselníky!$G$16:$G$19</xm:f>
          </x14:formula1>
          <xm:sqref>I19:I22 I26:I29 I33:I36 I40:I43 I47:I50 I54:I57 I61:I64 I68:I71 I75:I78 I82:I85 I89:I92 I97:I100 I104:I107 I111:I114</xm:sqref>
        </x14:dataValidation>
        <x14:dataValidation type="list" allowBlank="1" showInputMessage="1" showErrorMessage="1" xr:uid="{00000000-0002-0000-0000-000006000000}">
          <x14:formula1>
            <xm:f>Číselníky!$G$16:$G$21</xm:f>
          </x14:formula1>
          <xm:sqref>I119:I123</xm:sqref>
        </x14:dataValidation>
        <x14:dataValidation type="list" allowBlank="1" showErrorMessage="1" prompt="Popíšte výdavok z hľadiska jeho predmetu, resp. rozsahu. Ak výdavok pozostáva z viacerých položiek, je potrebné ich bližšie špecifikovať." xr:uid="{00000000-0002-0000-0000-000007000000}">
          <x14:formula1>
            <xm:f>Číselníky!$G$17:$G$21</xm:f>
          </x14:formula1>
          <xm:sqref>I124:I126</xm:sqref>
        </x14:dataValidation>
        <x14:dataValidation type="list" allowBlank="1" showInputMessage="1" showErrorMessage="1" xr:uid="{00000000-0002-0000-0000-000008000000}">
          <x14:formula1>
            <xm:f>Číselníky!$H$2:$H$5</xm:f>
          </x14:formula1>
          <xm:sqref>C19:C22 C26:C29 C33:C36 C40:C43 C47:C50 C54:C57 C61:C64 C68:C71 C75:C78 C82:C85 C89:C92 C97:C100 C104:C107 C111:C114</xm:sqref>
        </x14:dataValidation>
        <x14:dataValidation type="list" allowBlank="1" showInputMessage="1" showErrorMessage="1" xr:uid="{FB72DB03-3B85-40C4-95E8-8D988CC6A5C5}">
          <x14:formula1>
            <xm:f>Číselníky!$B$24:$B$28</xm:f>
          </x14:formula1>
          <xm:sqref>K119:K126 K104:K108 K19:K23 K26:K30 K33:K37 K40:K44 K47:K51 K54:K58 K61:K65 K68:K72 K75:K79 K82:K86 K89:K93 K97:K101 K111:K115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4"/>
  <sheetViews>
    <sheetView zoomScale="80" zoomScaleNormal="80" workbookViewId="0">
      <selection activeCell="I23" sqref="A1:XFD1048576"/>
    </sheetView>
  </sheetViews>
  <sheetFormatPr defaultRowHeight="15" x14ac:dyDescent="0.25"/>
  <cols>
    <col min="1" max="1" width="30.7109375" customWidth="1"/>
    <col min="2" max="2" width="156.140625" customWidth="1"/>
  </cols>
  <sheetData>
    <row r="1" spans="1:2" ht="31.5" customHeight="1" x14ac:dyDescent="0.25">
      <c r="A1" s="101" t="s">
        <v>116</v>
      </c>
      <c r="B1" s="101"/>
    </row>
    <row r="2" spans="1:2" x14ac:dyDescent="0.25">
      <c r="A2" s="101"/>
      <c r="B2" s="101"/>
    </row>
    <row r="3" spans="1:2" x14ac:dyDescent="0.25">
      <c r="A3" s="101"/>
      <c r="B3" s="101"/>
    </row>
    <row r="4" spans="1:2" ht="15.75" thickBot="1" x14ac:dyDescent="0.3">
      <c r="A4" s="102"/>
      <c r="B4" s="102"/>
    </row>
    <row r="5" spans="1:2" ht="196.5" customHeight="1" thickBot="1" x14ac:dyDescent="0.3">
      <c r="A5" s="99" t="s">
        <v>118</v>
      </c>
      <c r="B5" s="100"/>
    </row>
    <row r="6" spans="1:2" ht="58.5" customHeight="1" thickBot="1" x14ac:dyDescent="0.3">
      <c r="A6" s="99" t="s">
        <v>119</v>
      </c>
      <c r="B6" s="99"/>
    </row>
    <row r="7" spans="1:2" ht="16.5" thickBot="1" x14ac:dyDescent="0.3">
      <c r="A7" s="4" t="s">
        <v>106</v>
      </c>
      <c r="B7" s="3" t="s">
        <v>107</v>
      </c>
    </row>
    <row r="8" spans="1:2" ht="16.5" thickBot="1" x14ac:dyDescent="0.3">
      <c r="A8" s="4" t="s">
        <v>40</v>
      </c>
      <c r="B8" s="3" t="s">
        <v>96</v>
      </c>
    </row>
    <row r="9" spans="1:2" ht="16.5" thickBot="1" x14ac:dyDescent="0.3">
      <c r="A9" s="4" t="s">
        <v>36</v>
      </c>
      <c r="B9" s="3" t="s">
        <v>93</v>
      </c>
    </row>
    <row r="10" spans="1:2" ht="16.5" thickBot="1" x14ac:dyDescent="0.3">
      <c r="A10" s="4" t="s">
        <v>37</v>
      </c>
      <c r="B10" s="3" t="s">
        <v>97</v>
      </c>
    </row>
    <row r="11" spans="1:2" ht="16.5" thickBot="1" x14ac:dyDescent="0.3">
      <c r="A11" s="4" t="s">
        <v>92</v>
      </c>
      <c r="B11" s="3" t="s">
        <v>94</v>
      </c>
    </row>
    <row r="12" spans="1:2" ht="16.5" thickBot="1" x14ac:dyDescent="0.3">
      <c r="A12" s="4" t="s">
        <v>38</v>
      </c>
      <c r="B12" s="3" t="s">
        <v>98</v>
      </c>
    </row>
    <row r="13" spans="1:2" ht="16.5" thickBot="1" x14ac:dyDescent="0.3">
      <c r="A13" s="4" t="s">
        <v>120</v>
      </c>
      <c r="B13" s="3" t="s">
        <v>99</v>
      </c>
    </row>
    <row r="14" spans="1:2" ht="16.5" thickBot="1" x14ac:dyDescent="0.3">
      <c r="A14" s="4" t="s">
        <v>121</v>
      </c>
      <c r="B14" s="3" t="s">
        <v>95</v>
      </c>
    </row>
    <row r="15" spans="1:2" ht="36.75" customHeight="1" thickBot="1" x14ac:dyDescent="0.3">
      <c r="A15" s="5" t="s">
        <v>2</v>
      </c>
      <c r="B15" s="6" t="s">
        <v>103</v>
      </c>
    </row>
    <row r="16" spans="1:2" ht="32.25" thickBot="1" x14ac:dyDescent="0.3">
      <c r="A16" s="5" t="s">
        <v>3</v>
      </c>
      <c r="B16" s="6" t="s">
        <v>77</v>
      </c>
    </row>
    <row r="17" spans="1:2" ht="16.5" thickBot="1" x14ac:dyDescent="0.3">
      <c r="A17" s="5" t="s">
        <v>4</v>
      </c>
      <c r="B17" s="6" t="s">
        <v>91</v>
      </c>
    </row>
    <row r="18" spans="1:2" ht="16.5" thickBot="1" x14ac:dyDescent="0.3">
      <c r="A18" s="5" t="s">
        <v>5</v>
      </c>
      <c r="B18" s="6" t="s">
        <v>78</v>
      </c>
    </row>
    <row r="19" spans="1:2" ht="32.25" thickBot="1" x14ac:dyDescent="0.3">
      <c r="A19" s="5" t="s">
        <v>41</v>
      </c>
      <c r="B19" s="6" t="s">
        <v>101</v>
      </c>
    </row>
    <row r="20" spans="1:2" ht="16.5" thickBot="1" x14ac:dyDescent="0.3">
      <c r="A20" s="5" t="s">
        <v>42</v>
      </c>
      <c r="B20" s="6" t="s">
        <v>79</v>
      </c>
    </row>
    <row r="21" spans="1:2" ht="51" customHeight="1" thickBot="1" x14ac:dyDescent="0.3">
      <c r="A21" s="5" t="s">
        <v>39</v>
      </c>
      <c r="B21" s="3" t="s">
        <v>115</v>
      </c>
    </row>
    <row r="22" spans="1:2" ht="94.5" customHeight="1" thickBot="1" x14ac:dyDescent="0.3">
      <c r="A22" s="5" t="s">
        <v>6</v>
      </c>
      <c r="B22" s="6" t="s">
        <v>102</v>
      </c>
    </row>
    <row r="23" spans="1:2" ht="63.75" thickBot="1" x14ac:dyDescent="0.3">
      <c r="A23" s="12" t="s">
        <v>69</v>
      </c>
      <c r="B23" s="6" t="s">
        <v>122</v>
      </c>
    </row>
    <row r="24" spans="1:2" ht="253.5" customHeight="1" thickBot="1" x14ac:dyDescent="0.3">
      <c r="A24" s="5" t="s">
        <v>8</v>
      </c>
      <c r="B24" s="6" t="s">
        <v>123</v>
      </c>
    </row>
  </sheetData>
  <sheetProtection algorithmName="SHA-512" hashValue="Qcr/ZzSAKnsmNN9Eg7/QpswP1hJ3hfPMQovkfBi5hsG90/M2+Jz8Hl1o+xML15UnrDAQI8AF6uPwiO0fpnWW+Q==" saltValue="Ew2cLnGCjM1LZ2eQgV63Pw==" spinCount="100000" sheet="1" objects="1" scenarios="1" selectLockedCells="1"/>
  <mergeCells count="3">
    <mergeCell ref="A5:B5"/>
    <mergeCell ref="A6:B6"/>
    <mergeCell ref="A1:B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K28"/>
  <sheetViews>
    <sheetView topLeftCell="B1" zoomScaleNormal="100" workbookViewId="0">
      <selection activeCell="B1" sqref="A1:XFD1048576"/>
    </sheetView>
  </sheetViews>
  <sheetFormatPr defaultRowHeight="15" x14ac:dyDescent="0.25"/>
  <cols>
    <col min="2" max="2" width="12.140625" customWidth="1"/>
    <col min="5" max="5" width="89.42578125" bestFit="1" customWidth="1"/>
    <col min="7" max="7" width="52.42578125" bestFit="1" customWidth="1"/>
    <col min="8" max="8" width="13.5703125" customWidth="1"/>
    <col min="9" max="9" width="16.85546875" bestFit="1" customWidth="1"/>
    <col min="11" max="11" width="24.42578125" bestFit="1" customWidth="1"/>
  </cols>
  <sheetData>
    <row r="1" spans="2:11" ht="30" customHeight="1" x14ac:dyDescent="0.3">
      <c r="B1" s="7" t="s">
        <v>10</v>
      </c>
      <c r="C1" s="1"/>
      <c r="D1" s="1"/>
      <c r="E1" s="1"/>
      <c r="F1" s="1"/>
      <c r="G1" s="7" t="s">
        <v>17</v>
      </c>
      <c r="H1" s="1"/>
      <c r="I1" s="8"/>
      <c r="J1" s="8"/>
      <c r="K1" s="8"/>
    </row>
    <row r="2" spans="2:11" ht="30.75" customHeight="1" x14ac:dyDescent="0.3">
      <c r="B2" s="1" t="s">
        <v>1</v>
      </c>
      <c r="C2" s="1"/>
      <c r="D2" s="1"/>
      <c r="E2" s="7" t="s">
        <v>34</v>
      </c>
      <c r="F2" s="1"/>
      <c r="G2" s="1" t="s">
        <v>18</v>
      </c>
      <c r="H2" s="1" t="s">
        <v>86</v>
      </c>
      <c r="I2" s="8"/>
      <c r="J2" s="8"/>
      <c r="K2" s="8"/>
    </row>
    <row r="3" spans="2:11" ht="15" customHeight="1" x14ac:dyDescent="0.3">
      <c r="B3" s="1" t="s">
        <v>11</v>
      </c>
      <c r="C3" s="1"/>
      <c r="D3" s="1"/>
      <c r="E3" s="1" t="s">
        <v>27</v>
      </c>
      <c r="F3" s="1"/>
      <c r="G3" s="1" t="s">
        <v>19</v>
      </c>
      <c r="H3" s="1" t="s">
        <v>87</v>
      </c>
      <c r="I3" s="8"/>
      <c r="J3" s="8"/>
      <c r="K3" s="8"/>
    </row>
    <row r="4" spans="2:11" ht="16.5" x14ac:dyDescent="0.3">
      <c r="B4" s="1"/>
      <c r="C4" s="1"/>
      <c r="D4" s="1"/>
      <c r="E4" s="1" t="s">
        <v>28</v>
      </c>
      <c r="F4" s="1"/>
      <c r="G4" s="1" t="s">
        <v>21</v>
      </c>
      <c r="H4" s="1" t="s">
        <v>88</v>
      </c>
      <c r="I4" s="8"/>
      <c r="J4" s="8"/>
      <c r="K4" s="8"/>
    </row>
    <row r="5" spans="2:11" ht="16.5" x14ac:dyDescent="0.3">
      <c r="B5" s="1"/>
      <c r="C5" s="1"/>
      <c r="D5" s="1"/>
      <c r="E5" s="1" t="s">
        <v>29</v>
      </c>
      <c r="F5" s="1"/>
      <c r="G5" s="1" t="s">
        <v>20</v>
      </c>
      <c r="H5" s="1" t="s">
        <v>89</v>
      </c>
      <c r="I5" s="8"/>
      <c r="J5" s="8"/>
      <c r="K5" s="8"/>
    </row>
    <row r="6" spans="2:11" ht="16.5" x14ac:dyDescent="0.3">
      <c r="B6" s="1"/>
      <c r="C6" s="1"/>
      <c r="D6" s="1"/>
      <c r="E6" s="9" t="s">
        <v>23</v>
      </c>
      <c r="F6" s="1"/>
      <c r="G6" s="1" t="s">
        <v>62</v>
      </c>
      <c r="H6" s="1" t="s">
        <v>90</v>
      </c>
      <c r="I6" s="1"/>
      <c r="J6" s="1"/>
      <c r="K6" s="1"/>
    </row>
    <row r="7" spans="2:11" ht="16.5" x14ac:dyDescent="0.3">
      <c r="B7" s="1"/>
      <c r="C7" s="1"/>
      <c r="D7" s="1"/>
      <c r="E7" s="1" t="s">
        <v>30</v>
      </c>
      <c r="F7" s="1"/>
      <c r="G7" s="1"/>
      <c r="H7" s="1" t="s">
        <v>51</v>
      </c>
      <c r="I7" s="1"/>
      <c r="J7" s="1"/>
      <c r="K7" s="1"/>
    </row>
    <row r="8" spans="2:11" ht="16.5" x14ac:dyDescent="0.3">
      <c r="B8" s="1"/>
      <c r="C8" s="1"/>
      <c r="D8" s="1"/>
      <c r="E8" s="1" t="s">
        <v>44</v>
      </c>
      <c r="F8" s="1"/>
      <c r="G8" s="1"/>
      <c r="H8" s="1" t="s">
        <v>52</v>
      </c>
      <c r="I8" s="1"/>
      <c r="J8" s="1"/>
      <c r="K8" s="1"/>
    </row>
    <row r="9" spans="2:11" ht="16.5" x14ac:dyDescent="0.3">
      <c r="B9" s="1"/>
      <c r="C9" s="1"/>
      <c r="D9" s="1"/>
      <c r="E9" s="1" t="s">
        <v>31</v>
      </c>
      <c r="F9" s="1"/>
      <c r="G9" s="1"/>
      <c r="H9" s="1"/>
      <c r="I9" s="1"/>
      <c r="J9" s="1"/>
      <c r="K9" s="1"/>
    </row>
    <row r="10" spans="2:11" ht="16.5" x14ac:dyDescent="0.3">
      <c r="B10" s="1"/>
      <c r="C10" s="1"/>
      <c r="D10" s="1"/>
      <c r="E10" s="1" t="s">
        <v>32</v>
      </c>
      <c r="F10" s="1"/>
      <c r="G10" s="1"/>
      <c r="H10" s="1"/>
      <c r="I10" s="1"/>
      <c r="J10" s="1"/>
      <c r="K10" s="1"/>
    </row>
    <row r="11" spans="2:11" ht="16.5" x14ac:dyDescent="0.3">
      <c r="B11" s="1"/>
      <c r="C11" s="1"/>
      <c r="D11" s="1"/>
      <c r="E11" s="1" t="s">
        <v>25</v>
      </c>
      <c r="F11" s="1"/>
      <c r="G11" s="2" t="s">
        <v>23</v>
      </c>
      <c r="H11" s="1"/>
      <c r="I11" s="1"/>
      <c r="J11" s="1"/>
      <c r="K11" s="1"/>
    </row>
    <row r="12" spans="2:11" ht="16.5" x14ac:dyDescent="0.3">
      <c r="B12" s="1"/>
      <c r="C12" s="1"/>
      <c r="D12" s="1"/>
      <c r="E12" s="1" t="s">
        <v>26</v>
      </c>
      <c r="F12" s="1"/>
      <c r="G12" s="1"/>
      <c r="H12" s="1"/>
      <c r="I12" s="1"/>
      <c r="J12" s="1"/>
      <c r="K12" s="1"/>
    </row>
    <row r="13" spans="2:11" ht="16.5" x14ac:dyDescent="0.3">
      <c r="B13" s="1"/>
      <c r="C13" s="1"/>
      <c r="D13" s="1"/>
      <c r="E13" s="1" t="s">
        <v>24</v>
      </c>
      <c r="F13" s="1"/>
      <c r="G13" s="1"/>
      <c r="H13" s="1"/>
      <c r="I13" s="1"/>
      <c r="J13" s="1"/>
      <c r="K13" s="1"/>
    </row>
    <row r="14" spans="2:11" ht="15" customHeight="1" x14ac:dyDescent="0.3">
      <c r="B14" s="1"/>
      <c r="C14" s="1"/>
      <c r="D14" s="1"/>
      <c r="E14" s="10"/>
      <c r="F14" s="1"/>
      <c r="G14" s="1"/>
      <c r="H14" s="1"/>
      <c r="I14" s="1"/>
      <c r="J14" s="1"/>
      <c r="K14" s="1"/>
    </row>
    <row r="15" spans="2:11" ht="31.5" customHeight="1" x14ac:dyDescent="0.3">
      <c r="B15" s="1"/>
      <c r="C15" s="1"/>
      <c r="D15" s="1"/>
      <c r="E15" s="11" t="s">
        <v>35</v>
      </c>
      <c r="F15" s="1"/>
      <c r="G15" s="7" t="s">
        <v>7</v>
      </c>
      <c r="H15" s="1"/>
      <c r="I15" s="1"/>
      <c r="J15" s="1"/>
      <c r="K15" s="1"/>
    </row>
    <row r="16" spans="2:11" ht="16.5" x14ac:dyDescent="0.3">
      <c r="B16" s="1"/>
      <c r="C16" s="1"/>
      <c r="D16" s="1"/>
      <c r="E16" s="1" t="s">
        <v>12</v>
      </c>
      <c r="F16" s="1"/>
      <c r="G16" s="1" t="s">
        <v>72</v>
      </c>
      <c r="H16" s="1"/>
      <c r="I16" s="1"/>
      <c r="J16" s="1"/>
      <c r="K16" s="1"/>
    </row>
    <row r="17" spans="2:11" ht="16.5" x14ac:dyDescent="0.3">
      <c r="B17" s="1"/>
      <c r="C17" s="1"/>
      <c r="D17" s="1"/>
      <c r="E17" s="1" t="s">
        <v>117</v>
      </c>
      <c r="F17" s="1"/>
      <c r="G17" s="1" t="s">
        <v>73</v>
      </c>
      <c r="H17" s="1"/>
      <c r="I17" s="1"/>
      <c r="J17" s="1"/>
      <c r="K17" s="1"/>
    </row>
    <row r="18" spans="2:11" ht="16.5" x14ac:dyDescent="0.3">
      <c r="B18" s="1"/>
      <c r="C18" s="1"/>
      <c r="D18" s="1"/>
      <c r="E18" s="1" t="s">
        <v>15</v>
      </c>
      <c r="F18" s="1"/>
      <c r="G18" s="1" t="s">
        <v>74</v>
      </c>
      <c r="H18" s="1"/>
      <c r="I18" s="1"/>
      <c r="J18" s="1"/>
      <c r="K18" s="1"/>
    </row>
    <row r="19" spans="2:11" ht="16.5" x14ac:dyDescent="0.3">
      <c r="B19" s="1"/>
      <c r="C19" s="1"/>
      <c r="D19" s="1"/>
      <c r="E19" s="1" t="s">
        <v>16</v>
      </c>
      <c r="F19" s="1"/>
      <c r="G19" s="1" t="s">
        <v>71</v>
      </c>
      <c r="H19" s="1"/>
      <c r="I19" s="1"/>
      <c r="J19" s="1"/>
      <c r="K19" s="1"/>
    </row>
    <row r="20" spans="2:11" ht="16.5" x14ac:dyDescent="0.3">
      <c r="B20" s="1"/>
      <c r="C20" s="1"/>
      <c r="D20" s="1"/>
      <c r="E20" s="1" t="s">
        <v>13</v>
      </c>
      <c r="F20" s="1"/>
      <c r="G20" s="1" t="s">
        <v>75</v>
      </c>
      <c r="H20" s="1"/>
      <c r="I20" s="1"/>
      <c r="J20" s="1"/>
      <c r="K20" s="1"/>
    </row>
    <row r="21" spans="2:11" ht="16.5" x14ac:dyDescent="0.3">
      <c r="B21" s="1"/>
      <c r="C21" s="1"/>
      <c r="D21" s="1"/>
      <c r="E21" s="1" t="s">
        <v>14</v>
      </c>
      <c r="F21" s="1"/>
      <c r="G21" s="1" t="s">
        <v>76</v>
      </c>
      <c r="H21" s="1"/>
      <c r="I21" s="1"/>
      <c r="J21" s="1"/>
      <c r="K21" s="1"/>
    </row>
    <row r="22" spans="2:11" ht="16.5" x14ac:dyDescent="0.3">
      <c r="B22" s="1"/>
      <c r="C22" s="1"/>
      <c r="D22" s="1"/>
      <c r="E22" s="1"/>
      <c r="F22" s="1"/>
      <c r="G22" s="1"/>
      <c r="H22" s="1"/>
      <c r="I22" s="1"/>
      <c r="J22" s="1"/>
      <c r="K22" s="1"/>
    </row>
    <row r="23" spans="2:11" ht="16.5" x14ac:dyDescent="0.3">
      <c r="B23" s="7" t="s">
        <v>148</v>
      </c>
      <c r="C23" s="1"/>
      <c r="D23" s="1"/>
      <c r="E23" s="1"/>
      <c r="F23" s="1"/>
      <c r="G23" s="1"/>
      <c r="H23" s="1"/>
      <c r="I23" s="1"/>
      <c r="J23" s="1"/>
      <c r="K23" s="1"/>
    </row>
    <row r="24" spans="2:11" x14ac:dyDescent="0.25">
      <c r="B24" s="103">
        <v>0</v>
      </c>
    </row>
    <row r="25" spans="2:11" x14ac:dyDescent="0.25">
      <c r="B25" s="103">
        <v>0.19</v>
      </c>
    </row>
    <row r="26" spans="2:11" x14ac:dyDescent="0.25">
      <c r="B26" s="103">
        <v>0.2</v>
      </c>
    </row>
    <row r="27" spans="2:11" x14ac:dyDescent="0.25">
      <c r="B27" s="103">
        <v>0.23</v>
      </c>
    </row>
    <row r="28" spans="2:11" x14ac:dyDescent="0.25">
      <c r="B28" s="103">
        <v>0.25</v>
      </c>
    </row>
  </sheetData>
  <sheetProtection algorithmName="SHA-512" hashValue="a/kZCxndHeiUie2Gzymv8WDP9qOzrKLiJRNockcgXh/4qn7u6xQ8n4NIhxbsA0nBxDbHU5xQb/6neXOmImJ21Q==" saltValue="q+e9z1xkQriBRHjeLRjsNQ==" spinCount="100000" sheet="1" objects="1" scenarios="1" selectLockedCell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3</vt:i4>
      </vt:variant>
      <vt:variant>
        <vt:lpstr>Pomenované rozsahy</vt:lpstr>
      </vt:variant>
      <vt:variant>
        <vt:i4>6</vt:i4>
      </vt:variant>
    </vt:vector>
  </HeadingPairs>
  <TitlesOfParts>
    <vt:vector size="9" baseType="lpstr">
      <vt:lpstr>Rozpočet projektu</vt:lpstr>
      <vt:lpstr>Inštrukcie k vypĺňaniu</vt:lpstr>
      <vt:lpstr>Číselníky</vt:lpstr>
      <vt:lpstr>Číselníky!_ftn1</vt:lpstr>
      <vt:lpstr>Číselníky!_ftn2</vt:lpstr>
      <vt:lpstr>Číselníky!_ftnref1</vt:lpstr>
      <vt:lpstr>Číselníky!_ftnref2</vt:lpstr>
      <vt:lpstr>Číselníky!_ftnref3</vt:lpstr>
      <vt:lpstr>'Rozpočet projektu'!Oblasť_tlače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MZP SR</dc:creator>
  <cp:lastModifiedBy>Antalová Zuzana</cp:lastModifiedBy>
  <cp:lastPrinted>2023-10-24T06:14:59Z</cp:lastPrinted>
  <dcterms:created xsi:type="dcterms:W3CDTF">2015-05-13T12:53:37Z</dcterms:created>
  <dcterms:modified xsi:type="dcterms:W3CDTF">2025-10-01T07:56:45Z</dcterms:modified>
</cp:coreProperties>
</file>